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1.36.93\docs\ΠΡΟΜΗΘΕΙΕΣ\ΠΡΟΜΗΘΕΙΕΣ 2026\ΑΝΟΙΚΤΟΙ\ΤΡΟΦΙΜΑ\ΨΗΦΙΑΚΑ ΥΠΟΓΕΓΡΑΜΜΕΝΑ\"/>
    </mc:Choice>
  </mc:AlternateContent>
  <bookViews>
    <workbookView xWindow="0" yWindow="0" windowWidth="25200" windowHeight="11730"/>
  </bookViews>
  <sheets>
    <sheet name="ΠΡΟΥΠΟΛΟΓΙΣΜΟΣ" sheetId="1" r:id="rId1"/>
    <sheet name="ΠΡΟΣΦΟΡΑ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F159" i="2"/>
  <c r="F160" i="2" s="1"/>
  <c r="F151" i="2"/>
  <c r="F152" i="2" s="1"/>
  <c r="F143" i="2"/>
  <c r="F142" i="2"/>
  <c r="F141" i="2"/>
  <c r="F140" i="2"/>
  <c r="F139" i="2"/>
  <c r="F138" i="2"/>
  <c r="F144" i="2" s="1"/>
  <c r="F128" i="2"/>
  <c r="F129" i="2" s="1"/>
  <c r="D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86" i="2"/>
  <c r="F85" i="2"/>
  <c r="F84" i="2"/>
  <c r="F77" i="2"/>
  <c r="F76" i="2"/>
  <c r="F78" i="2" s="1"/>
  <c r="F69" i="2"/>
  <c r="F70" i="2" s="1"/>
  <c r="F62" i="2"/>
  <c r="F63" i="2" s="1"/>
  <c r="F55" i="2"/>
  <c r="F54" i="2"/>
  <c r="F47" i="2"/>
  <c r="F46" i="2"/>
  <c r="F45" i="2"/>
  <c r="F44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37" i="2" s="1"/>
  <c r="F159" i="1"/>
  <c r="F160" i="1" s="1"/>
  <c r="F151" i="1"/>
  <c r="F152" i="1" s="1"/>
  <c r="F143" i="1"/>
  <c r="F142" i="1"/>
  <c r="F141" i="1"/>
  <c r="F140" i="1"/>
  <c r="F139" i="1"/>
  <c r="F138" i="1"/>
  <c r="F144" i="1" s="1"/>
  <c r="F129" i="1"/>
  <c r="F128" i="1"/>
  <c r="D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121" i="1" s="1"/>
  <c r="F96" i="1"/>
  <c r="F85" i="1"/>
  <c r="F84" i="1"/>
  <c r="F79" i="1"/>
  <c r="F78" i="1"/>
  <c r="F80" i="1" s="1"/>
  <c r="F77" i="1"/>
  <c r="F76" i="1"/>
  <c r="F69" i="1"/>
  <c r="F70" i="1" s="1"/>
  <c r="F62" i="1"/>
  <c r="F63" i="1" s="1"/>
  <c r="F55" i="1"/>
  <c r="F54" i="1"/>
  <c r="F56" i="1" s="1"/>
  <c r="F47" i="1"/>
  <c r="F46" i="1"/>
  <c r="F45" i="1"/>
  <c r="F44" i="1"/>
  <c r="F48" i="1" s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37" i="1" s="1"/>
  <c r="F87" i="1" l="1"/>
  <c r="F88" i="1" s="1"/>
  <c r="F48" i="2"/>
  <c r="F49" i="2" s="1"/>
  <c r="F50" i="2" s="1"/>
  <c r="F56" i="2"/>
  <c r="F87" i="2"/>
  <c r="F121" i="2"/>
  <c r="F38" i="2"/>
  <c r="F39" i="2" s="1"/>
  <c r="F64" i="2"/>
  <c r="F65" i="2" s="1"/>
  <c r="F122" i="2"/>
  <c r="F123" i="2" s="1"/>
  <c r="F153" i="2"/>
  <c r="F154" i="2" s="1"/>
  <c r="F71" i="2"/>
  <c r="F72" i="2" s="1"/>
  <c r="F161" i="2"/>
  <c r="F162" i="2" s="1"/>
  <c r="F79" i="2"/>
  <c r="F80" i="2"/>
  <c r="F88" i="2"/>
  <c r="F89" i="2" s="1"/>
  <c r="F145" i="2"/>
  <c r="F146" i="2" s="1"/>
  <c r="F130" i="2"/>
  <c r="F131" i="2" s="1"/>
  <c r="F49" i="1"/>
  <c r="F50" i="1" s="1"/>
  <c r="F57" i="1"/>
  <c r="F58" i="1" s="1"/>
  <c r="F122" i="1"/>
  <c r="F123" i="1" s="1"/>
  <c r="F154" i="1"/>
  <c r="F153" i="1"/>
  <c r="F89" i="1"/>
  <c r="F131" i="1"/>
  <c r="F161" i="1"/>
  <c r="F162" i="1" s="1"/>
  <c r="F38" i="1"/>
  <c r="F39" i="1"/>
  <c r="F64" i="1"/>
  <c r="F65" i="1"/>
  <c r="F145" i="1"/>
  <c r="F146" i="1" s="1"/>
  <c r="F71" i="1"/>
  <c r="F72" i="1"/>
  <c r="F130" i="1"/>
  <c r="F57" i="2" l="1"/>
  <c r="F58" i="2" s="1"/>
</calcChain>
</file>

<file path=xl/sharedStrings.xml><?xml version="1.0" encoding="utf-8"?>
<sst xmlns="http://schemas.openxmlformats.org/spreadsheetml/2006/main" count="524" uniqueCount="109">
  <si>
    <t xml:space="preserve">ΕΛΛΗΝΙΚΗ ΔΗΜΟΚΡΑΤΙΑ                                                            </t>
  </si>
  <si>
    <t xml:space="preserve">ΝΟΜΟΣ ΑΧΑΪΑΣ </t>
  </si>
  <si>
    <t>ΔΗΜΟΣ ΑΙΓΙΑΛΕΙΑΣ</t>
  </si>
  <si>
    <t xml:space="preserve">ΕΝΔΕΙΚΤΙΚΟΣ ΠΡΟΥΠΟΛΟΓΙΣΜΟΣ ΓΙΑ ΠΡΟΜΗΘΕΙΑ Τροφίμων, ειδών Παντοπωλείου, ειδών Οπωροπωλείου, Ελαιολάδου, Ψαριών, </t>
  </si>
  <si>
    <t xml:space="preserve">ειδών αρτοποιείου και ειδών κρεοπωλείου για τους παιδικούς σταθμούς </t>
  </si>
  <si>
    <t>ΟΜΑΔΑ Α1: ΤΡΟΦΙΜΑ ΠΑΝΤΟΠΩΛΕΙΟΥ, CPV 15800000-6</t>
  </si>
  <si>
    <t>Α/Α</t>
  </si>
  <si>
    <t xml:space="preserve">           ΕΙΔΟΣ</t>
  </si>
  <si>
    <t>ΜΜ</t>
  </si>
  <si>
    <t>ΠΟΣΟΤΗΤΑ</t>
  </si>
  <si>
    <t>ΤΙΜΗ ΑΝΕΥ ΦΠΑ</t>
  </si>
  <si>
    <t>ΣΥΝΟΛΟ</t>
  </si>
  <si>
    <t>Ρύζι γλασέ 500γρ</t>
  </si>
  <si>
    <t>τεμάχιο</t>
  </si>
  <si>
    <t>Ρύζι νυχάκι 500γρ</t>
  </si>
  <si>
    <t>Ρύζι καρολίνα 500γρ</t>
  </si>
  <si>
    <t>Ρύζι κίτρινο 500γρ</t>
  </si>
  <si>
    <t>Σιμιγδάλι 500γρ</t>
  </si>
  <si>
    <t>Ταχίνι</t>
  </si>
  <si>
    <t>Τυρί κασέρι</t>
  </si>
  <si>
    <t>κιλό</t>
  </si>
  <si>
    <t xml:space="preserve">Τυρί γραβιέρα </t>
  </si>
  <si>
    <t>Τυρί τόστ σε φέτες</t>
  </si>
  <si>
    <t>Τυρί φέτα</t>
  </si>
  <si>
    <t>Φακές 500γρ.</t>
  </si>
  <si>
    <t>Φασόλια 500γρ.</t>
  </si>
  <si>
    <t>Μοσχοκάρυδο</t>
  </si>
  <si>
    <t>Λευκό τυρί</t>
  </si>
  <si>
    <t>Ανθότυρο</t>
  </si>
  <si>
    <t>Τυρί μοτσαρέλα</t>
  </si>
  <si>
    <t>Τυρί γκούντα</t>
  </si>
  <si>
    <t>Ζυμαρικό πεπονάκι 500γρ</t>
  </si>
  <si>
    <t xml:space="preserve">ΣΥΝΟΛΟ ΑΝΕΥ ΦΠΑ </t>
  </si>
  <si>
    <t>ΦΠΑ 13%</t>
  </si>
  <si>
    <t>ΓΕΝΙΚΟ ΣΥΝΟΛΟ</t>
  </si>
  <si>
    <t>ΟΜΑΔΑ Γ1: ΕΙΔΗ ΙΧΘΥΟΠΩΛΕΙΟΥ,  CPV 03311000-2 ΠΑΙΔΙΚΟΙ ΣΤΑΘΜΟΙ</t>
  </si>
  <si>
    <t>Μ.Μ.</t>
  </si>
  <si>
    <t>Βακαλάος πελαγίσιος</t>
  </si>
  <si>
    <t>600</t>
  </si>
  <si>
    <t>Τσιπούρα πελαγίσια</t>
  </si>
  <si>
    <t>620</t>
  </si>
  <si>
    <t>Λαυράκι</t>
  </si>
  <si>
    <t>550</t>
  </si>
  <si>
    <t>Σαλουβαρδος</t>
  </si>
  <si>
    <t>100</t>
  </si>
  <si>
    <t>ΚΑΤΗΓΟΡΙΑ Δ1: ΕΙΔΗ ΚΡΕΟΠΩΛΕΙΟΥ ΝΩΠΑ, CPV 15111200-1, ΠΑΙΔΙΚΟΙ ΣΤΘΜΟΙ</t>
  </si>
  <si>
    <t>Κιμάς μόσχου καθαρός νωπός</t>
  </si>
  <si>
    <t>Κρέας μόσχου άνευ οστών νωπό</t>
  </si>
  <si>
    <t>ΟΜΑΔΑ Ε1: ΕΙΔΗ ΠΤΗΝΟΤΡΟΦΕΙΟΥ ΝΩΠΑ, CPV 15112100-7 ΠΑΙΔΙΚΟΙ ΣΤΑΘΜΟΙ</t>
  </si>
  <si>
    <t>Κοτόπουλο νωπό (ολόκληρο)</t>
  </si>
  <si>
    <t xml:space="preserve">ΟΜΑΔΑ Ζ1:  ΕΛΑΙΟΛΑΔΟ, CPV 15411110-6
</t>
  </si>
  <si>
    <t>Ελαιόλαδο(5λίτρων)</t>
  </si>
  <si>
    <t>λίτρο</t>
  </si>
  <si>
    <t>1060</t>
  </si>
  <si>
    <t xml:space="preserve">ΟΜΑΔΑ ΣΤ1: ΦΡΕΣΚΟ ΓΑΛΑ CPV 15511000-3   ΠΑΙΔΙΚΟΙ ΣΤΑΘΜΟΙ
</t>
  </si>
  <si>
    <t>Γάλα φρέσκο 1 λίτρο</t>
  </si>
  <si>
    <t>Τεμάχιο</t>
  </si>
  <si>
    <t>Γιαούρτι αγελαδινό στραγγιστό</t>
  </si>
  <si>
    <t>ΟΜΑΔΑ Η1:ΕΙΔΗ ΑΡΤΟΠΟΙΕΙΟΥ CPV 15811100-7 ΠΑΙΔΙΚΟΙ ΣΤΑΘΜΟΙ</t>
  </si>
  <si>
    <t>Ψωμί ολικής άλεσης</t>
  </si>
  <si>
    <t>3500</t>
  </si>
  <si>
    <t xml:space="preserve">Κουλούρια τύπου Θεσ/κης μικρά ολικής </t>
  </si>
  <si>
    <t>7500</t>
  </si>
  <si>
    <t>Ψωμί ολικής άλεσης για τοστ (24φέτες)</t>
  </si>
  <si>
    <t>ΚΟΙΝΩΝΙΚΕΣ ΔΟΜΕΣ ΔΗΜΟΥ ΑΙΓΙΑΛΕΙΑΣ</t>
  </si>
  <si>
    <t>ΟΜΑΔΑ Α2: ΤΡΟΦΙΜΑ ΠΑΝΤΟΠΩΛΕΙΟΥ, CPV 15800000-6</t>
  </si>
  <si>
    <t>Τοματοχυμός 500γρ.</t>
  </si>
  <si>
    <t>Αλεύρι για όλες τις χρήσεις 1000γρ</t>
  </si>
  <si>
    <t>Ζυμαρικό μακαρόνια Νο 6  500γρ.</t>
  </si>
  <si>
    <t>Ζυμαρικό κριθαράκι 500γρ</t>
  </si>
  <si>
    <t>Φακές 500γρ</t>
  </si>
  <si>
    <t>Φασόλια 500γρ</t>
  </si>
  <si>
    <t>γίγαντες 500γρ</t>
  </si>
  <si>
    <t>Τραχανάς ξινός-γλυκος 500γρ.</t>
  </si>
  <si>
    <t>τεμαχιο</t>
  </si>
  <si>
    <t>Χυλοπίτες μακριές συσκ. 500 γρ.</t>
  </si>
  <si>
    <t>Ζάχαρη</t>
  </si>
  <si>
    <t>Δημητριακά ολικής (375γρ.)</t>
  </si>
  <si>
    <t>Μαρμελάδα 500gr</t>
  </si>
  <si>
    <t>Γάλα εβαπορέ 410 γρ</t>
  </si>
  <si>
    <t xml:space="preserve">Πορτοκαλάδα </t>
  </si>
  <si>
    <t>Λεμονίτα</t>
  </si>
  <si>
    <t>Καφές (τύπου ελληνικός)</t>
  </si>
  <si>
    <t>Μπισκότα τύπου μιράντα με 30% λιγότερη ζάχαρη 250 γρ</t>
  </si>
  <si>
    <t>Σοκολάτα Ρόφημα 400 γρ.</t>
  </si>
  <si>
    <t>Τσάι Ευρωπαικού Τύπου 1,5γρ*20φακ.</t>
  </si>
  <si>
    <t>Χαμομήλι 1γρ*20φακ.</t>
  </si>
  <si>
    <t>Νερό φυσικό μταλλικό 500ml</t>
  </si>
  <si>
    <t>Νερό φυσικό μεταλλικό 1,5 L</t>
  </si>
  <si>
    <t>Γάλα εβαπορέ σε μερίδες (10χ15γρ.)</t>
  </si>
  <si>
    <t>ΟΜΑΔΑ Η2: ΕΙΔΗ ΑΡΤΟΠΟΙΕΙΟΥ, CPV 15811100-7 ΓΙΑ ΤΑ ΣΥΣΣΙΤΙΑ ΤΩΝ ΜΑΘΗΤΩΝ ΤΟΥ Δ.ΑΙΓΙΑΛΕΙΑΣ</t>
  </si>
  <si>
    <t>ΣΤΑΦΙΔΟΨΩΜΟ 60 gr</t>
  </si>
  <si>
    <t>ΤΕΜΑΧΙΟ</t>
  </si>
  <si>
    <t>ΟΜΑΔΑ Η3:ΕΙΔΗ ΑΡΤΟΠΟΙΕΙΟΥ</t>
  </si>
  <si>
    <t>ΥΠΟΟΜΑΔΑ :ΕΙΔΗ ΖΑΧΑΡΟΠΛΑΣΤΙΚΗΣ CPV: 15810000-9   ΚΑΠΗ</t>
  </si>
  <si>
    <t>ΠΕΡΙΓΡΑΦΗ</t>
  </si>
  <si>
    <t>M.M.</t>
  </si>
  <si>
    <t xml:space="preserve">ΕΔΕΣΜΑΤΑ ΤΟΥ ΚΙΛΟΥ </t>
  </si>
  <si>
    <t>ΕΙΔΗ ΖΑΧ/ΣΤΙΚΗΣ</t>
  </si>
  <si>
    <t xml:space="preserve">ΒΟΥΤΗΜΑΤΑ </t>
  </si>
  <si>
    <t xml:space="preserve">ΚΟΥΡΑΜΠΙΕΔΕΣ </t>
  </si>
  <si>
    <t xml:space="preserve">ΜΕΛΟΜΑΚΑΡΟΝΑ </t>
  </si>
  <si>
    <t xml:space="preserve">ΒΑΣΙΛΟΠΙΤΑ </t>
  </si>
  <si>
    <t xml:space="preserve">ΣΥΝΟΛΟ </t>
  </si>
  <si>
    <t>ΦΠΑ 24 %</t>
  </si>
  <si>
    <t>ΟΜΑΔΑ ΣΤ2: ΦΡΕΣΚΟ ΓΑΛΑ CPV15511000-3  ΣΧΟΛΕΙΑ ΔΕΚΑΤΙΑΝΟ</t>
  </si>
  <si>
    <t>ΟΜΑΔΑ Ε2: ΕΙΔΗ ΠΤΗΝΟΤΡΟΦΕΙΟΥ ΝΩΠΑ, CPV 15112100-7   ΚΟΙΝΩΝΙΚΕΣ ΔΟΜΕΣ</t>
  </si>
  <si>
    <t>ΠΟΣΟΣΤΟ ΈΚΠΤΩΣΗΣ                                                                                   ΓΕΝΙΚΟ ΣΥΝΟΛΟ</t>
  </si>
  <si>
    <t>ΠΟΣΟΣΤΟ ΕΚΠΤΩΣΗΣ                                                                                    ΓΕΝΙΚΟ 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</si>
</sst>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11"/>
      <color theme="2"/>
      <name val="Calibri"/>
      <family val="2"/>
      <charset val="161"/>
    </font>
    <font>
      <b/>
      <sz val="12"/>
      <name val="Calibri"/>
      <family val="2"/>
      <charset val="161"/>
      <scheme val="minor"/>
    </font>
    <font>
      <sz val="11"/>
      <name val="Calibri"/>
      <family val="2"/>
      <charset val="161"/>
    </font>
    <font>
      <b/>
      <sz val="11"/>
      <name val="Calibri"/>
      <family val="2"/>
      <charset val="161"/>
      <scheme val="minor"/>
    </font>
    <font>
      <b/>
      <sz val="11"/>
      <color theme="0"/>
      <name val="Calibri"/>
      <family val="2"/>
      <charset val="161"/>
    </font>
    <font>
      <b/>
      <sz val="11"/>
      <name val="Calibri"/>
      <family val="2"/>
      <charset val="161"/>
    </font>
    <font>
      <sz val="1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</font>
    <font>
      <b/>
      <sz val="11"/>
      <color rgb="FF000000"/>
      <name val="Calibri"/>
      <family val="2"/>
      <charset val="161"/>
      <scheme val="minor"/>
    </font>
    <font>
      <b/>
      <sz val="10"/>
      <color rgb="FFFFFFFF"/>
      <name val="Arial"/>
      <family val="2"/>
      <charset val="16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Font="1" applyAlignmen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4" fillId="0" borderId="0" xfId="0" applyFont="1" applyAlignment="1"/>
    <xf numFmtId="0" fontId="0" fillId="0" borderId="0" xfId="0" applyFont="1" applyBorder="1" applyAlignment="1"/>
    <xf numFmtId="0" fontId="7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/>
    <xf numFmtId="4" fontId="8" fillId="3" borderId="0" xfId="0" applyNumberFormat="1" applyFont="1" applyFill="1" applyBorder="1" applyAlignment="1"/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 wrapText="1"/>
    </xf>
    <xf numFmtId="4" fontId="7" fillId="4" borderId="0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0" fontId="6" fillId="0" borderId="3" xfId="0" applyFont="1" applyBorder="1"/>
    <xf numFmtId="0" fontId="6" fillId="4" borderId="3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4" fontId="0" fillId="0" borderId="4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right" wrapText="1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" fontId="2" fillId="0" borderId="2" xfId="0" applyNumberFormat="1" applyFont="1" applyBorder="1" applyAlignment="1">
      <alignment horizontal="center"/>
    </xf>
    <xf numFmtId="0" fontId="7" fillId="0" borderId="7" xfId="0" applyFont="1" applyBorder="1" applyAlignment="1">
      <alignment horizontal="right" vertical="top"/>
    </xf>
    <xf numFmtId="0" fontId="7" fillId="0" borderId="8" xfId="0" applyFont="1" applyBorder="1" applyAlignment="1">
      <alignment horizontal="right" vertical="top"/>
    </xf>
    <xf numFmtId="0" fontId="7" fillId="0" borderId="4" xfId="0" applyFont="1" applyBorder="1" applyAlignment="1">
      <alignment horizontal="right" vertical="top"/>
    </xf>
    <xf numFmtId="4" fontId="0" fillId="0" borderId="0" xfId="0" applyNumberFormat="1" applyFont="1" applyAlignment="1"/>
    <xf numFmtId="4" fontId="0" fillId="0" borderId="0" xfId="0" applyNumberFormat="1" applyFont="1" applyAlignment="1">
      <alignment horizontal="center"/>
    </xf>
    <xf numFmtId="0" fontId="8" fillId="5" borderId="0" xfId="0" applyFont="1" applyFill="1" applyBorder="1" applyAlignment="1"/>
    <xf numFmtId="4" fontId="8" fillId="5" borderId="0" xfId="0" applyNumberFormat="1" applyFont="1" applyFill="1" applyBorder="1" applyAlignment="1"/>
    <xf numFmtId="4" fontId="8" fillId="5" borderId="0" xfId="0" applyNumberFormat="1" applyFont="1" applyFill="1" applyBorder="1" applyAlignment="1">
      <alignment horizontal="center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4" fontId="6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0" fontId="8" fillId="7" borderId="0" xfId="0" applyFont="1" applyFill="1" applyAlignment="1"/>
    <xf numFmtId="4" fontId="8" fillId="7" borderId="0" xfId="0" applyNumberFormat="1" applyFont="1" applyFill="1" applyAlignment="1"/>
    <xf numFmtId="4" fontId="8" fillId="7" borderId="0" xfId="0" applyNumberFormat="1" applyFont="1" applyFill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4" fontId="2" fillId="6" borderId="2" xfId="1" applyNumberFormat="1" applyFont="1" applyFill="1" applyBorder="1" applyAlignment="1">
      <alignment horizontal="center" vertical="top"/>
    </xf>
    <xf numFmtId="4" fontId="7" fillId="6" borderId="2" xfId="0" applyNumberFormat="1" applyFont="1" applyFill="1" applyBorder="1" applyAlignment="1">
      <alignment horizontal="center" vertical="center" wrapText="1"/>
    </xf>
    <xf numFmtId="4" fontId="2" fillId="6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4" fontId="6" fillId="8" borderId="0" xfId="0" applyNumberFormat="1" applyFont="1" applyFill="1" applyBorder="1"/>
    <xf numFmtId="4" fontId="6" fillId="8" borderId="0" xfId="0" applyNumberFormat="1" applyFont="1" applyFill="1" applyBorder="1" applyAlignment="1">
      <alignment horizontal="center" vertical="center"/>
    </xf>
    <xf numFmtId="4" fontId="6" fillId="8" borderId="0" xfId="0" applyNumberFormat="1" applyFont="1" applyFill="1" applyBorder="1" applyAlignment="1">
      <alignment horizontal="center"/>
    </xf>
    <xf numFmtId="0" fontId="8" fillId="9" borderId="0" xfId="0" applyFont="1" applyFill="1" applyAlignment="1"/>
    <xf numFmtId="4" fontId="8" fillId="9" borderId="0" xfId="0" applyNumberFormat="1" applyFont="1" applyFill="1" applyAlignment="1"/>
    <xf numFmtId="4" fontId="8" fillId="9" borderId="0" xfId="0" applyNumberFormat="1" applyFont="1" applyFill="1" applyAlignment="1">
      <alignment horizontal="center"/>
    </xf>
    <xf numFmtId="0" fontId="4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vertical="center" wrapText="1"/>
    </xf>
    <xf numFmtId="4" fontId="2" fillId="6" borderId="2" xfId="1" applyNumberFormat="1" applyFont="1" applyFill="1" applyBorder="1" applyAlignment="1"/>
    <xf numFmtId="4" fontId="10" fillId="0" borderId="3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8" fillId="10" borderId="0" xfId="0" applyFont="1" applyFill="1" applyBorder="1" applyAlignment="1"/>
    <xf numFmtId="4" fontId="8" fillId="10" borderId="0" xfId="0" applyNumberFormat="1" applyFont="1" applyFill="1" applyBorder="1" applyAlignment="1"/>
    <xf numFmtId="4" fontId="8" fillId="10" borderId="0" xfId="0" applyNumberFormat="1" applyFont="1" applyFill="1" applyBorder="1" applyAlignment="1">
      <alignment horizontal="center"/>
    </xf>
    <xf numFmtId="0" fontId="7" fillId="6" borderId="5" xfId="0" applyFont="1" applyFill="1" applyBorder="1"/>
    <xf numFmtId="4" fontId="11" fillId="0" borderId="2" xfId="1" applyNumberFormat="1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0" fontId="12" fillId="11" borderId="0" xfId="0" applyFont="1" applyFill="1" applyBorder="1" applyAlignment="1">
      <alignment horizontal="center" wrapText="1"/>
    </xf>
    <xf numFmtId="0" fontId="12" fillId="11" borderId="0" xfId="0" applyFont="1" applyFill="1" applyBorder="1" applyAlignment="1">
      <alignment horizontal="center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center" vertical="center" wrapText="1"/>
    </xf>
    <xf numFmtId="4" fontId="11" fillId="6" borderId="2" xfId="1" applyNumberFormat="1" applyFont="1" applyFill="1" applyBorder="1" applyAlignment="1"/>
    <xf numFmtId="4" fontId="13" fillId="6" borderId="2" xfId="0" applyNumberFormat="1" applyFont="1" applyFill="1" applyBorder="1" applyAlignment="1">
      <alignment horizontal="center" vertical="center" wrapText="1"/>
    </xf>
    <xf numFmtId="4" fontId="11" fillId="6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/>
    <xf numFmtId="4" fontId="11" fillId="0" borderId="2" xfId="1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0" fillId="8" borderId="3" xfId="0" applyFont="1" applyFill="1" applyBorder="1"/>
    <xf numFmtId="4" fontId="14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4" fontId="11" fillId="0" borderId="2" xfId="0" applyNumberFormat="1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8" borderId="0" xfId="0" applyFont="1" applyFill="1" applyBorder="1"/>
    <xf numFmtId="0" fontId="8" fillId="12" borderId="0" xfId="0" applyFont="1" applyFill="1" applyBorder="1" applyAlignment="1"/>
    <xf numFmtId="4" fontId="8" fillId="12" borderId="0" xfId="0" applyNumberFormat="1" applyFont="1" applyFill="1" applyBorder="1" applyAlignment="1"/>
    <xf numFmtId="4" fontId="8" fillId="12" borderId="0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4" fontId="11" fillId="0" borderId="2" xfId="1" applyNumberFormat="1" applyFont="1" applyBorder="1" applyAlignment="1"/>
    <xf numFmtId="4" fontId="13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0" fillId="8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8" borderId="3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center"/>
    </xf>
    <xf numFmtId="0" fontId="10" fillId="8" borderId="3" xfId="0" applyFont="1" applyFill="1" applyBorder="1" applyAlignment="1">
      <alignment vertical="center"/>
    </xf>
    <xf numFmtId="4" fontId="0" fillId="0" borderId="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0" fontId="16" fillId="13" borderId="0" xfId="0" applyFont="1" applyFill="1" applyAlignment="1"/>
    <xf numFmtId="0" fontId="1" fillId="13" borderId="0" xfId="0" applyFont="1" applyFill="1" applyAlignment="1"/>
    <xf numFmtId="4" fontId="1" fillId="13" borderId="0" xfId="0" applyNumberFormat="1" applyFont="1" applyFill="1" applyAlignment="1"/>
    <xf numFmtId="4" fontId="1" fillId="13" borderId="0" xfId="0" applyNumberFormat="1" applyFont="1" applyFill="1" applyAlignment="1">
      <alignment horizontal="center"/>
    </xf>
    <xf numFmtId="4" fontId="8" fillId="3" borderId="0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 wrapText="1"/>
    </xf>
    <xf numFmtId="4" fontId="7" fillId="6" borderId="0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0" fillId="0" borderId="3" xfId="0" applyBorder="1"/>
    <xf numFmtId="0" fontId="0" fillId="0" borderId="0" xfId="0" applyAlignment="1">
      <alignment wrapText="1"/>
    </xf>
    <xf numFmtId="4" fontId="6" fillId="0" borderId="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4" fontId="2" fillId="0" borderId="8" xfId="0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0" fontId="8" fillId="9" borderId="0" xfId="0" applyFont="1" applyFill="1" applyAlignment="1">
      <alignment horizontal="center"/>
    </xf>
    <xf numFmtId="4" fontId="2" fillId="0" borderId="0" xfId="0" applyNumberFormat="1" applyFont="1" applyBorder="1" applyAlignment="1">
      <alignment horizontal="center" vertical="center"/>
    </xf>
    <xf numFmtId="0" fontId="18" fillId="14" borderId="19" xfId="0" applyFont="1" applyFill="1" applyBorder="1" applyAlignment="1">
      <alignment vertical="center" wrapText="1"/>
    </xf>
    <xf numFmtId="0" fontId="18" fillId="14" borderId="20" xfId="0" applyFont="1" applyFill="1" applyBorder="1" applyAlignment="1">
      <alignment vertical="center" wrapText="1"/>
    </xf>
    <xf numFmtId="0" fontId="18" fillId="14" borderId="21" xfId="0" applyFont="1" applyFill="1" applyBorder="1" applyAlignment="1">
      <alignment vertical="center" wrapText="1"/>
    </xf>
    <xf numFmtId="0" fontId="18" fillId="14" borderId="22" xfId="0" applyFont="1" applyFill="1" applyBorder="1" applyAlignment="1">
      <alignment vertical="center" wrapText="1"/>
    </xf>
    <xf numFmtId="0" fontId="18" fillId="14" borderId="23" xfId="0" applyFont="1" applyFill="1" applyBorder="1" applyAlignment="1">
      <alignment vertical="center" wrapText="1"/>
    </xf>
    <xf numFmtId="0" fontId="18" fillId="14" borderId="18" xfId="0" applyFont="1" applyFill="1" applyBorder="1" applyAlignment="1">
      <alignment vertical="center" wrapText="1"/>
    </xf>
    <xf numFmtId="0" fontId="1" fillId="15" borderId="24" xfId="0" applyFont="1" applyFill="1" applyBorder="1" applyAlignment="1">
      <alignment horizontal="center" vertical="center" wrapText="1"/>
    </xf>
    <xf numFmtId="0" fontId="1" fillId="15" borderId="24" xfId="0" applyFont="1" applyFill="1" applyBorder="1" applyAlignment="1">
      <alignment vertical="center" wrapText="1"/>
    </xf>
    <xf numFmtId="4" fontId="1" fillId="15" borderId="24" xfId="0" applyNumberFormat="1" applyFont="1" applyFill="1" applyBorder="1" applyAlignment="1">
      <alignment vertical="center" wrapText="1"/>
    </xf>
    <xf numFmtId="4" fontId="1" fillId="15" borderId="25" xfId="0" applyNumberFormat="1" applyFont="1" applyFill="1" applyBorder="1" applyAlignment="1">
      <alignment horizontal="center" vertical="center" wrapText="1"/>
    </xf>
    <xf numFmtId="0" fontId="1" fillId="15" borderId="26" xfId="0" applyFont="1" applyFill="1" applyBorder="1" applyAlignment="1">
      <alignment horizontal="center" vertical="center" wrapText="1"/>
    </xf>
    <xf numFmtId="0" fontId="1" fillId="15" borderId="26" xfId="0" applyFont="1" applyFill="1" applyBorder="1" applyAlignment="1">
      <alignment vertical="center" wrapText="1"/>
    </xf>
    <xf numFmtId="4" fontId="1" fillId="15" borderId="26" xfId="0" applyNumberFormat="1" applyFont="1" applyFill="1" applyBorder="1" applyAlignment="1">
      <alignment vertical="center" wrapText="1"/>
    </xf>
    <xf numFmtId="4" fontId="1" fillId="15" borderId="18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right" vertical="center"/>
    </xf>
    <xf numFmtId="0" fontId="17" fillId="0" borderId="28" xfId="0" applyFont="1" applyBorder="1" applyAlignment="1">
      <alignment horizontal="right" vertical="center"/>
    </xf>
    <xf numFmtId="0" fontId="17" fillId="0" borderId="29" xfId="0" applyFont="1" applyBorder="1" applyAlignment="1">
      <alignment horizontal="right" vertical="center"/>
    </xf>
    <xf numFmtId="4" fontId="17" fillId="4" borderId="18" xfId="0" applyNumberFormat="1" applyFont="1" applyFill="1" applyBorder="1" applyAlignment="1">
      <alignment horizontal="center" vertical="center"/>
    </xf>
    <xf numFmtId="0" fontId="8" fillId="11" borderId="0" xfId="0" applyFont="1" applyFill="1" applyAlignment="1"/>
    <xf numFmtId="4" fontId="8" fillId="11" borderId="0" xfId="0" applyNumberFormat="1" applyFont="1" applyFill="1" applyAlignment="1"/>
    <xf numFmtId="4" fontId="8" fillId="11" borderId="0" xfId="0" applyNumberFormat="1" applyFont="1" applyFill="1" applyAlignment="1">
      <alignment horizontal="center"/>
    </xf>
    <xf numFmtId="0" fontId="0" fillId="0" borderId="2" xfId="0" applyFont="1" applyBorder="1"/>
    <xf numFmtId="0" fontId="13" fillId="9" borderId="0" xfId="0" applyFont="1" applyFill="1" applyAlignment="1"/>
    <xf numFmtId="0" fontId="1" fillId="0" borderId="0" xfId="0" applyFont="1" applyAlignment="1">
      <alignment horizontal="center" vertical="center"/>
    </xf>
    <xf numFmtId="2" fontId="0" fillId="0" borderId="0" xfId="0" applyNumberFormat="1"/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0</xdr:row>
      <xdr:rowOff>19050</xdr:rowOff>
    </xdr:from>
    <xdr:ext cx="809625" cy="771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19050"/>
          <a:ext cx="809625" cy="7715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0</xdr:row>
      <xdr:rowOff>19050</xdr:rowOff>
    </xdr:from>
    <xdr:ext cx="809625" cy="771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19050"/>
          <a:ext cx="809625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5"/>
  <sheetViews>
    <sheetView tabSelected="1" topLeftCell="A64" workbookViewId="0">
      <selection activeCell="H86" sqref="H86"/>
    </sheetView>
  </sheetViews>
  <sheetFormatPr defaultRowHeight="15" x14ac:dyDescent="0.25"/>
  <cols>
    <col min="2" max="2" width="29.7109375" bestFit="1" customWidth="1"/>
    <col min="4" max="4" width="12.28515625" style="2" bestFit="1" customWidth="1"/>
    <col min="5" max="5" width="9.28515625" style="2" bestFit="1" customWidth="1"/>
    <col min="6" max="6" width="19.42578125" style="3" customWidth="1"/>
    <col min="7" max="7" width="9.140625" style="2"/>
    <col min="8" max="8" width="9.85546875" style="2" bestFit="1" customWidth="1"/>
    <col min="9" max="9" width="10.28515625" style="2" bestFit="1" customWidth="1"/>
    <col min="10" max="10" width="10.140625" style="2" bestFit="1" customWidth="1"/>
    <col min="11" max="11" width="9.140625" style="2"/>
    <col min="12" max="12" width="10.28515625" bestFit="1" customWidth="1"/>
  </cols>
  <sheetData>
    <row r="2" spans="1:6" x14ac:dyDescent="0.25">
      <c r="A2" s="1"/>
      <c r="B2" s="1"/>
    </row>
    <row r="3" spans="1:6" x14ac:dyDescent="0.25">
      <c r="A3" s="1"/>
      <c r="B3" s="1"/>
    </row>
    <row r="4" spans="1:6" x14ac:dyDescent="0.25">
      <c r="A4" s="1"/>
      <c r="B4" s="1"/>
    </row>
    <row r="5" spans="1:6" x14ac:dyDescent="0.25">
      <c r="A5" s="1"/>
      <c r="B5" s="1"/>
    </row>
    <row r="6" spans="1:6" x14ac:dyDescent="0.25">
      <c r="A6" s="4" t="s">
        <v>0</v>
      </c>
      <c r="B6" s="5"/>
    </row>
    <row r="7" spans="1:6" x14ac:dyDescent="0.25">
      <c r="A7" s="4" t="s">
        <v>1</v>
      </c>
      <c r="B7" s="5"/>
    </row>
    <row r="8" spans="1:6" x14ac:dyDescent="0.25">
      <c r="A8" s="4" t="s">
        <v>2</v>
      </c>
      <c r="B8" s="5"/>
    </row>
    <row r="9" spans="1:6" x14ac:dyDescent="0.25">
      <c r="A9" s="4"/>
      <c r="B9" s="5"/>
    </row>
    <row r="10" spans="1:6" x14ac:dyDescent="0.25">
      <c r="A10" s="4"/>
      <c r="B10" s="5"/>
    </row>
    <row r="11" spans="1:6" x14ac:dyDescent="0.25">
      <c r="A11" s="4"/>
      <c r="B11" s="6"/>
    </row>
    <row r="12" spans="1:6" x14ac:dyDescent="0.25">
      <c r="A12" s="7" t="s">
        <v>3</v>
      </c>
      <c r="B12" s="8"/>
    </row>
    <row r="13" spans="1:6" x14ac:dyDescent="0.25">
      <c r="A13" s="7" t="s">
        <v>4</v>
      </c>
      <c r="B13" s="8"/>
    </row>
    <row r="14" spans="1:6" x14ac:dyDescent="0.25">
      <c r="A14" s="7"/>
      <c r="B14" s="8"/>
    </row>
    <row r="16" spans="1:6" x14ac:dyDescent="0.25">
      <c r="A16" s="9"/>
      <c r="B16" s="10"/>
      <c r="C16" s="10"/>
      <c r="D16" s="10"/>
      <c r="E16" s="11"/>
      <c r="F16" s="12"/>
    </row>
    <row r="17" spans="1:6" x14ac:dyDescent="0.25">
      <c r="A17" s="13" t="s">
        <v>5</v>
      </c>
      <c r="B17" s="13"/>
      <c r="C17" s="13"/>
      <c r="D17" s="14"/>
      <c r="E17" s="14"/>
      <c r="F17" s="14"/>
    </row>
    <row r="18" spans="1:6" ht="45" x14ac:dyDescent="0.25">
      <c r="A18" s="15" t="s">
        <v>6</v>
      </c>
      <c r="B18" s="16" t="s">
        <v>7</v>
      </c>
      <c r="C18" s="17" t="s">
        <v>8</v>
      </c>
      <c r="D18" s="18" t="s">
        <v>9</v>
      </c>
      <c r="E18" s="19" t="s">
        <v>10</v>
      </c>
      <c r="F18" s="20" t="s">
        <v>11</v>
      </c>
    </row>
    <row r="19" spans="1:6" x14ac:dyDescent="0.25">
      <c r="A19" s="21">
        <v>1</v>
      </c>
      <c r="B19" s="22" t="s">
        <v>12</v>
      </c>
      <c r="C19" s="22" t="s">
        <v>13</v>
      </c>
      <c r="D19" s="23">
        <v>100</v>
      </c>
      <c r="E19" s="24">
        <v>1.3</v>
      </c>
      <c r="F19" s="25">
        <f t="shared" ref="F19:F36" si="0">D19*E19</f>
        <v>130</v>
      </c>
    </row>
    <row r="20" spans="1:6" x14ac:dyDescent="0.25">
      <c r="A20" s="21">
        <v>2</v>
      </c>
      <c r="B20" s="22" t="s">
        <v>14</v>
      </c>
      <c r="C20" s="22" t="s">
        <v>13</v>
      </c>
      <c r="D20" s="23">
        <v>100</v>
      </c>
      <c r="E20" s="24">
        <v>1.3</v>
      </c>
      <c r="F20" s="25">
        <f t="shared" si="0"/>
        <v>130</v>
      </c>
    </row>
    <row r="21" spans="1:6" x14ac:dyDescent="0.25">
      <c r="A21" s="21">
        <v>3</v>
      </c>
      <c r="B21" s="22" t="s">
        <v>15</v>
      </c>
      <c r="C21" s="22" t="s">
        <v>13</v>
      </c>
      <c r="D21" s="23">
        <v>100</v>
      </c>
      <c r="E21" s="24">
        <v>1.3</v>
      </c>
      <c r="F21" s="25">
        <f t="shared" si="0"/>
        <v>130</v>
      </c>
    </row>
    <row r="22" spans="1:6" x14ac:dyDescent="0.25">
      <c r="A22" s="21">
        <v>4</v>
      </c>
      <c r="B22" s="22" t="s">
        <v>16</v>
      </c>
      <c r="C22" s="22" t="s">
        <v>13</v>
      </c>
      <c r="D22" s="23">
        <v>100</v>
      </c>
      <c r="E22" s="24">
        <v>1.3</v>
      </c>
      <c r="F22" s="25">
        <f t="shared" si="0"/>
        <v>130</v>
      </c>
    </row>
    <row r="23" spans="1:6" x14ac:dyDescent="0.25">
      <c r="A23" s="21">
        <v>5</v>
      </c>
      <c r="B23" s="22" t="s">
        <v>17</v>
      </c>
      <c r="C23" s="22" t="s">
        <v>13</v>
      </c>
      <c r="D23" s="23">
        <v>108</v>
      </c>
      <c r="E23" s="24">
        <v>0.9</v>
      </c>
      <c r="F23" s="25">
        <f t="shared" si="0"/>
        <v>97.2</v>
      </c>
    </row>
    <row r="24" spans="1:6" x14ac:dyDescent="0.25">
      <c r="A24" s="21">
        <v>6</v>
      </c>
      <c r="B24" s="22" t="s">
        <v>18</v>
      </c>
      <c r="C24" s="22" t="s">
        <v>13</v>
      </c>
      <c r="D24" s="23">
        <v>50</v>
      </c>
      <c r="E24" s="24">
        <v>2.8</v>
      </c>
      <c r="F24" s="25">
        <f t="shared" si="0"/>
        <v>140</v>
      </c>
    </row>
    <row r="25" spans="1:6" x14ac:dyDescent="0.25">
      <c r="A25" s="21">
        <v>7</v>
      </c>
      <c r="B25" s="22" t="s">
        <v>19</v>
      </c>
      <c r="C25" s="26" t="s">
        <v>20</v>
      </c>
      <c r="D25" s="23">
        <v>120</v>
      </c>
      <c r="E25" s="24">
        <v>12.5</v>
      </c>
      <c r="F25" s="25">
        <f t="shared" si="0"/>
        <v>1500</v>
      </c>
    </row>
    <row r="26" spans="1:6" x14ac:dyDescent="0.25">
      <c r="A26" s="21">
        <v>8</v>
      </c>
      <c r="B26" s="22" t="s">
        <v>21</v>
      </c>
      <c r="C26" s="22" t="s">
        <v>20</v>
      </c>
      <c r="D26" s="23">
        <v>115</v>
      </c>
      <c r="E26" s="24">
        <v>16</v>
      </c>
      <c r="F26" s="25">
        <f t="shared" si="0"/>
        <v>1840</v>
      </c>
    </row>
    <row r="27" spans="1:6" x14ac:dyDescent="0.25">
      <c r="A27" s="21">
        <v>9</v>
      </c>
      <c r="B27" s="22" t="s">
        <v>22</v>
      </c>
      <c r="C27" s="27" t="s">
        <v>20</v>
      </c>
      <c r="D27" s="23">
        <v>10</v>
      </c>
      <c r="E27" s="24">
        <v>9.5</v>
      </c>
      <c r="F27" s="25">
        <f t="shared" si="0"/>
        <v>95</v>
      </c>
    </row>
    <row r="28" spans="1:6" x14ac:dyDescent="0.25">
      <c r="A28" s="21">
        <v>10</v>
      </c>
      <c r="B28" s="22" t="s">
        <v>23</v>
      </c>
      <c r="C28" s="22" t="s">
        <v>20</v>
      </c>
      <c r="D28" s="23">
        <v>5</v>
      </c>
      <c r="E28" s="24">
        <v>13.5</v>
      </c>
      <c r="F28" s="25">
        <f>D28*E28</f>
        <v>67.5</v>
      </c>
    </row>
    <row r="29" spans="1:6" x14ac:dyDescent="0.25">
      <c r="A29" s="21">
        <v>11</v>
      </c>
      <c r="B29" s="22" t="s">
        <v>24</v>
      </c>
      <c r="C29" s="22" t="s">
        <v>13</v>
      </c>
      <c r="D29" s="23">
        <v>20</v>
      </c>
      <c r="E29" s="24">
        <v>1.4</v>
      </c>
      <c r="F29" s="25">
        <f t="shared" si="0"/>
        <v>28</v>
      </c>
    </row>
    <row r="30" spans="1:6" x14ac:dyDescent="0.25">
      <c r="A30" s="21">
        <v>12</v>
      </c>
      <c r="B30" s="22" t="s">
        <v>25</v>
      </c>
      <c r="C30" s="22" t="s">
        <v>13</v>
      </c>
      <c r="D30" s="23">
        <v>20</v>
      </c>
      <c r="E30" s="24">
        <v>1.6</v>
      </c>
      <c r="F30" s="25">
        <f t="shared" si="0"/>
        <v>32</v>
      </c>
    </row>
    <row r="31" spans="1:6" x14ac:dyDescent="0.25">
      <c r="A31" s="21">
        <v>13</v>
      </c>
      <c r="B31" s="28" t="s">
        <v>26</v>
      </c>
      <c r="C31" s="28" t="s">
        <v>13</v>
      </c>
      <c r="D31" s="23">
        <v>50</v>
      </c>
      <c r="E31" s="24">
        <v>1</v>
      </c>
      <c r="F31" s="25">
        <f t="shared" si="0"/>
        <v>50</v>
      </c>
    </row>
    <row r="32" spans="1:6" x14ac:dyDescent="0.25">
      <c r="A32" s="29">
        <v>14</v>
      </c>
      <c r="B32" s="30" t="s">
        <v>27</v>
      </c>
      <c r="C32" s="30" t="s">
        <v>20</v>
      </c>
      <c r="D32" s="31">
        <v>5</v>
      </c>
      <c r="E32" s="24">
        <v>9</v>
      </c>
      <c r="F32" s="32">
        <f t="shared" si="0"/>
        <v>45</v>
      </c>
    </row>
    <row r="33" spans="1:6" x14ac:dyDescent="0.25">
      <c r="A33" s="33">
        <v>15</v>
      </c>
      <c r="B33" s="28" t="s">
        <v>28</v>
      </c>
      <c r="C33" s="28" t="s">
        <v>20</v>
      </c>
      <c r="D33" s="23">
        <v>50</v>
      </c>
      <c r="E33" s="24">
        <v>8</v>
      </c>
      <c r="F33" s="25">
        <f t="shared" si="0"/>
        <v>400</v>
      </c>
    </row>
    <row r="34" spans="1:6" x14ac:dyDescent="0.25">
      <c r="A34" s="33">
        <v>16</v>
      </c>
      <c r="B34" s="28" t="s">
        <v>29</v>
      </c>
      <c r="C34" s="28" t="s">
        <v>20</v>
      </c>
      <c r="D34" s="23">
        <v>5</v>
      </c>
      <c r="E34" s="34">
        <v>11</v>
      </c>
      <c r="F34" s="25">
        <f t="shared" si="0"/>
        <v>55</v>
      </c>
    </row>
    <row r="35" spans="1:6" x14ac:dyDescent="0.25">
      <c r="A35" s="33">
        <v>17</v>
      </c>
      <c r="B35" s="28" t="s">
        <v>30</v>
      </c>
      <c r="C35" s="28" t="s">
        <v>20</v>
      </c>
      <c r="D35" s="23">
        <v>5</v>
      </c>
      <c r="E35" s="34">
        <v>11</v>
      </c>
      <c r="F35" s="25">
        <f t="shared" si="0"/>
        <v>55</v>
      </c>
    </row>
    <row r="36" spans="1:6" x14ac:dyDescent="0.25">
      <c r="A36" s="33">
        <v>18</v>
      </c>
      <c r="B36" s="28" t="s">
        <v>31</v>
      </c>
      <c r="C36" s="28" t="s">
        <v>13</v>
      </c>
      <c r="D36" s="23">
        <v>35</v>
      </c>
      <c r="E36" s="34">
        <v>1.6</v>
      </c>
      <c r="F36" s="25">
        <f t="shared" si="0"/>
        <v>56</v>
      </c>
    </row>
    <row r="37" spans="1:6" x14ac:dyDescent="0.25">
      <c r="A37" s="35"/>
      <c r="B37" s="36" t="s">
        <v>32</v>
      </c>
      <c r="C37" s="37"/>
      <c r="D37" s="37"/>
      <c r="E37" s="38"/>
      <c r="F37" s="23">
        <f>SUM(F19:F36)</f>
        <v>4980.7</v>
      </c>
    </row>
    <row r="38" spans="1:6" x14ac:dyDescent="0.25">
      <c r="A38" s="39" t="s">
        <v>33</v>
      </c>
      <c r="B38" s="40"/>
      <c r="C38" s="40"/>
      <c r="D38" s="40"/>
      <c r="E38" s="41"/>
      <c r="F38" s="42">
        <f>F37*13%</f>
        <v>647.49099999999999</v>
      </c>
    </row>
    <row r="39" spans="1:6" x14ac:dyDescent="0.25">
      <c r="A39" s="43" t="s">
        <v>34</v>
      </c>
      <c r="B39" s="44"/>
      <c r="C39" s="44"/>
      <c r="D39" s="44"/>
      <c r="E39" s="45"/>
      <c r="F39" s="18">
        <f>SUM(F37:F38)</f>
        <v>5628.1909999999998</v>
      </c>
    </row>
    <row r="40" spans="1:6" x14ac:dyDescent="0.25">
      <c r="A40" s="1"/>
      <c r="B40" s="1"/>
      <c r="C40" s="1"/>
      <c r="D40" s="46"/>
      <c r="E40" s="46"/>
      <c r="F40" s="47"/>
    </row>
    <row r="41" spans="1:6" x14ac:dyDescent="0.25">
      <c r="A41" s="1"/>
      <c r="B41" s="1"/>
      <c r="C41" s="1"/>
      <c r="D41" s="46"/>
      <c r="E41" s="46"/>
      <c r="F41" s="47"/>
    </row>
    <row r="42" spans="1:6" x14ac:dyDescent="0.25">
      <c r="A42" s="48" t="s">
        <v>35</v>
      </c>
      <c r="B42" s="48"/>
      <c r="C42" s="48"/>
      <c r="D42" s="49"/>
      <c r="E42" s="49"/>
      <c r="F42" s="50"/>
    </row>
    <row r="43" spans="1:6" ht="45" x14ac:dyDescent="0.25">
      <c r="A43" s="51" t="s">
        <v>6</v>
      </c>
      <c r="B43" s="52" t="s">
        <v>7</v>
      </c>
      <c r="C43" s="53" t="s">
        <v>36</v>
      </c>
      <c r="D43" s="54" t="s">
        <v>9</v>
      </c>
      <c r="E43" s="55" t="s">
        <v>10</v>
      </c>
      <c r="F43" s="56" t="s">
        <v>11</v>
      </c>
    </row>
    <row r="44" spans="1:6" x14ac:dyDescent="0.25">
      <c r="A44" s="57">
        <v>1</v>
      </c>
      <c r="B44" s="58" t="s">
        <v>37</v>
      </c>
      <c r="C44" s="59" t="s">
        <v>20</v>
      </c>
      <c r="D44" s="23" t="s">
        <v>38</v>
      </c>
      <c r="E44" s="60">
        <v>15</v>
      </c>
      <c r="F44" s="61">
        <f>D44*E44</f>
        <v>9000</v>
      </c>
    </row>
    <row r="45" spans="1:6" x14ac:dyDescent="0.25">
      <c r="A45" s="57">
        <v>2</v>
      </c>
      <c r="B45" s="58" t="s">
        <v>39</v>
      </c>
      <c r="C45" s="59" t="s">
        <v>20</v>
      </c>
      <c r="D45" s="23" t="s">
        <v>40</v>
      </c>
      <c r="E45" s="60">
        <v>10</v>
      </c>
      <c r="F45" s="61">
        <f>D45*E45</f>
        <v>6200</v>
      </c>
    </row>
    <row r="46" spans="1:6" x14ac:dyDescent="0.25">
      <c r="A46" s="57">
        <v>3</v>
      </c>
      <c r="B46" s="58" t="s">
        <v>41</v>
      </c>
      <c r="C46" s="59" t="s">
        <v>20</v>
      </c>
      <c r="D46" s="23" t="s">
        <v>42</v>
      </c>
      <c r="E46" s="60">
        <v>15</v>
      </c>
      <c r="F46" s="61">
        <f>D46*E46</f>
        <v>8250</v>
      </c>
    </row>
    <row r="47" spans="1:6" x14ac:dyDescent="0.25">
      <c r="A47" s="57">
        <v>2</v>
      </c>
      <c r="B47" s="58" t="s">
        <v>43</v>
      </c>
      <c r="C47" s="59" t="s">
        <v>20</v>
      </c>
      <c r="D47" s="23" t="s">
        <v>44</v>
      </c>
      <c r="E47" s="60">
        <v>15</v>
      </c>
      <c r="F47" s="61">
        <f>D47*E47</f>
        <v>1500</v>
      </c>
    </row>
    <row r="48" spans="1:6" x14ac:dyDescent="0.25">
      <c r="A48" s="39" t="s">
        <v>11</v>
      </c>
      <c r="B48" s="40"/>
      <c r="C48" s="40"/>
      <c r="D48" s="40"/>
      <c r="E48" s="41"/>
      <c r="F48" s="42">
        <f>SUM(F44:F47)</f>
        <v>24950</v>
      </c>
    </row>
    <row r="49" spans="1:6" x14ac:dyDescent="0.25">
      <c r="A49" s="39" t="s">
        <v>33</v>
      </c>
      <c r="B49" s="40"/>
      <c r="C49" s="40"/>
      <c r="D49" s="40"/>
      <c r="E49" s="41"/>
      <c r="F49" s="42">
        <f>F48*13%</f>
        <v>3243.5</v>
      </c>
    </row>
    <row r="50" spans="1:6" ht="15.75" x14ac:dyDescent="0.25">
      <c r="A50" s="39" t="s">
        <v>34</v>
      </c>
      <c r="B50" s="40"/>
      <c r="C50" s="40"/>
      <c r="D50" s="40"/>
      <c r="E50" s="41"/>
      <c r="F50" s="62">
        <f>SUM(F48:F49)</f>
        <v>28193.5</v>
      </c>
    </row>
    <row r="51" spans="1:6" x14ac:dyDescent="0.25">
      <c r="A51" s="1"/>
      <c r="B51" s="1"/>
      <c r="C51" s="1"/>
      <c r="D51" s="46"/>
      <c r="E51" s="46"/>
      <c r="F51" s="47"/>
    </row>
    <row r="52" spans="1:6" x14ac:dyDescent="0.25">
      <c r="A52" s="63" t="s">
        <v>45</v>
      </c>
      <c r="B52" s="63"/>
      <c r="C52" s="63"/>
      <c r="D52" s="64"/>
      <c r="E52" s="64"/>
      <c r="F52" s="65"/>
    </row>
    <row r="53" spans="1:6" ht="45" x14ac:dyDescent="0.25">
      <c r="A53" s="66" t="s">
        <v>6</v>
      </c>
      <c r="B53" s="66" t="s">
        <v>7</v>
      </c>
      <c r="C53" s="66" t="s">
        <v>36</v>
      </c>
      <c r="D53" s="67" t="s">
        <v>9</v>
      </c>
      <c r="E53" s="68" t="s">
        <v>10</v>
      </c>
      <c r="F53" s="69" t="s">
        <v>11</v>
      </c>
    </row>
    <row r="54" spans="1:6" x14ac:dyDescent="0.25">
      <c r="A54" s="70">
        <v>1</v>
      </c>
      <c r="B54" s="71" t="s">
        <v>46</v>
      </c>
      <c r="C54" s="72" t="s">
        <v>20</v>
      </c>
      <c r="D54" s="73">
        <v>530</v>
      </c>
      <c r="E54" s="74">
        <v>16</v>
      </c>
      <c r="F54" s="61">
        <f>D54*E54</f>
        <v>8480</v>
      </c>
    </row>
    <row r="55" spans="1:6" ht="30" x14ac:dyDescent="0.25">
      <c r="A55" s="75">
        <v>2</v>
      </c>
      <c r="B55" s="71" t="s">
        <v>47</v>
      </c>
      <c r="C55" s="76" t="s">
        <v>20</v>
      </c>
      <c r="D55" s="73">
        <v>400</v>
      </c>
      <c r="E55" s="74">
        <v>16</v>
      </c>
      <c r="F55" s="61">
        <f>D55*E55</f>
        <v>6400</v>
      </c>
    </row>
    <row r="56" spans="1:6" x14ac:dyDescent="0.25">
      <c r="A56" s="77" t="s">
        <v>11</v>
      </c>
      <c r="B56" s="78"/>
      <c r="C56" s="78"/>
      <c r="D56" s="78"/>
      <c r="E56" s="79"/>
      <c r="F56" s="42">
        <f>SUM(F54:F55)</f>
        <v>14880</v>
      </c>
    </row>
    <row r="57" spans="1:6" x14ac:dyDescent="0.25">
      <c r="A57" s="39" t="s">
        <v>33</v>
      </c>
      <c r="B57" s="40"/>
      <c r="C57" s="40"/>
      <c r="D57" s="40"/>
      <c r="E57" s="41"/>
      <c r="F57" s="42">
        <f>F56*13%</f>
        <v>1934.4</v>
      </c>
    </row>
    <row r="58" spans="1:6" ht="15.75" x14ac:dyDescent="0.25">
      <c r="A58" s="39" t="s">
        <v>34</v>
      </c>
      <c r="B58" s="40"/>
      <c r="C58" s="40"/>
      <c r="D58" s="40"/>
      <c r="E58" s="41"/>
      <c r="F58" s="62">
        <f>SUM(F56:F57)</f>
        <v>16814.400000000001</v>
      </c>
    </row>
    <row r="59" spans="1:6" x14ac:dyDescent="0.25">
      <c r="A59" s="6"/>
      <c r="B59" s="6"/>
      <c r="C59" s="6"/>
      <c r="D59" s="80"/>
      <c r="E59" s="81"/>
      <c r="F59" s="82"/>
    </row>
    <row r="60" spans="1:6" x14ac:dyDescent="0.25">
      <c r="A60" s="83" t="s">
        <v>48</v>
      </c>
      <c r="B60" s="83"/>
      <c r="C60" s="83"/>
      <c r="D60" s="84"/>
      <c r="E60" s="84"/>
      <c r="F60" s="85"/>
    </row>
    <row r="61" spans="1:6" ht="45" x14ac:dyDescent="0.25">
      <c r="A61" s="86" t="s">
        <v>6</v>
      </c>
      <c r="B61" s="87" t="s">
        <v>7</v>
      </c>
      <c r="C61" s="66" t="s">
        <v>36</v>
      </c>
      <c r="D61" s="88" t="s">
        <v>9</v>
      </c>
      <c r="E61" s="68" t="s">
        <v>10</v>
      </c>
      <c r="F61" s="69" t="s">
        <v>11</v>
      </c>
    </row>
    <row r="62" spans="1:6" x14ac:dyDescent="0.25">
      <c r="A62" s="75">
        <v>1</v>
      </c>
      <c r="B62" s="71" t="s">
        <v>49</v>
      </c>
      <c r="C62" s="76" t="s">
        <v>20</v>
      </c>
      <c r="D62" s="89">
        <v>2050</v>
      </c>
      <c r="E62" s="90">
        <v>3.65</v>
      </c>
      <c r="F62" s="61">
        <f>D62*E62</f>
        <v>7482.5</v>
      </c>
    </row>
    <row r="63" spans="1:6" x14ac:dyDescent="0.25">
      <c r="A63" s="77" t="s">
        <v>11</v>
      </c>
      <c r="B63" s="78"/>
      <c r="C63" s="78"/>
      <c r="D63" s="78"/>
      <c r="E63" s="79"/>
      <c r="F63" s="42">
        <f>SUM(F62:F62)</f>
        <v>7482.5</v>
      </c>
    </row>
    <row r="64" spans="1:6" x14ac:dyDescent="0.25">
      <c r="A64" s="39" t="s">
        <v>33</v>
      </c>
      <c r="B64" s="40"/>
      <c r="C64" s="40"/>
      <c r="D64" s="40"/>
      <c r="E64" s="41"/>
      <c r="F64" s="42">
        <f>F63*13%</f>
        <v>972.72500000000002</v>
      </c>
    </row>
    <row r="65" spans="1:6" ht="15.75" x14ac:dyDescent="0.25">
      <c r="A65" s="39" t="s">
        <v>34</v>
      </c>
      <c r="B65" s="40"/>
      <c r="C65" s="40"/>
      <c r="D65" s="40"/>
      <c r="E65" s="41"/>
      <c r="F65" s="62">
        <f>SUM(F63:F64)</f>
        <v>8455.2250000000004</v>
      </c>
    </row>
    <row r="66" spans="1:6" x14ac:dyDescent="0.25">
      <c r="A66" s="1"/>
      <c r="B66" s="1"/>
      <c r="C66" s="1"/>
      <c r="D66" s="46"/>
      <c r="E66" s="46"/>
      <c r="F66" s="47"/>
    </row>
    <row r="67" spans="1:6" x14ac:dyDescent="0.25">
      <c r="A67" s="91" t="s">
        <v>50</v>
      </c>
      <c r="B67" s="91"/>
      <c r="C67" s="91"/>
      <c r="D67" s="92"/>
      <c r="E67" s="92"/>
      <c r="F67" s="93"/>
    </row>
    <row r="68" spans="1:6" ht="45" x14ac:dyDescent="0.25">
      <c r="A68" s="94" t="s">
        <v>6</v>
      </c>
      <c r="B68" s="52" t="s">
        <v>7</v>
      </c>
      <c r="C68" s="51" t="s">
        <v>36</v>
      </c>
      <c r="D68" s="88" t="s">
        <v>9</v>
      </c>
      <c r="E68" s="68" t="s">
        <v>10</v>
      </c>
      <c r="F68" s="69" t="s">
        <v>11</v>
      </c>
    </row>
    <row r="69" spans="1:6" x14ac:dyDescent="0.25">
      <c r="A69" s="75">
        <v>1</v>
      </c>
      <c r="B69" s="76" t="s">
        <v>51</v>
      </c>
      <c r="C69" s="76" t="s">
        <v>52</v>
      </c>
      <c r="D69" s="95" t="s">
        <v>53</v>
      </c>
      <c r="E69" s="90">
        <v>9.32</v>
      </c>
      <c r="F69" s="61">
        <f>D69*E69</f>
        <v>9879.2000000000007</v>
      </c>
    </row>
    <row r="70" spans="1:6" x14ac:dyDescent="0.25">
      <c r="A70" s="96" t="s">
        <v>11</v>
      </c>
      <c r="B70" s="97"/>
      <c r="C70" s="97"/>
      <c r="D70" s="97"/>
      <c r="E70" s="98"/>
      <c r="F70" s="42">
        <f>SUM(F68:F69)</f>
        <v>9879.2000000000007</v>
      </c>
    </row>
    <row r="71" spans="1:6" x14ac:dyDescent="0.25">
      <c r="A71" s="39" t="s">
        <v>33</v>
      </c>
      <c r="B71" s="40"/>
      <c r="C71" s="40"/>
      <c r="D71" s="40"/>
      <c r="E71" s="41"/>
      <c r="F71" s="42">
        <f>F70*13%</f>
        <v>1284.296</v>
      </c>
    </row>
    <row r="72" spans="1:6" ht="15.75" x14ac:dyDescent="0.25">
      <c r="A72" s="39" t="s">
        <v>34</v>
      </c>
      <c r="B72" s="40"/>
      <c r="C72" s="40"/>
      <c r="D72" s="40"/>
      <c r="E72" s="41"/>
      <c r="F72" s="62">
        <f>SUM(F70:F71)</f>
        <v>11163.496000000001</v>
      </c>
    </row>
    <row r="73" spans="1:6" x14ac:dyDescent="0.25">
      <c r="A73" s="99"/>
      <c r="B73" s="99"/>
      <c r="C73" s="99"/>
      <c r="D73" s="100"/>
      <c r="E73" s="100"/>
      <c r="F73" s="101"/>
    </row>
    <row r="74" spans="1:6" x14ac:dyDescent="0.25">
      <c r="A74" s="102" t="s">
        <v>54</v>
      </c>
      <c r="B74" s="103"/>
      <c r="C74" s="103"/>
      <c r="D74" s="103"/>
      <c r="E74" s="103"/>
      <c r="F74" s="103"/>
    </row>
    <row r="75" spans="1:6" ht="45" x14ac:dyDescent="0.25">
      <c r="A75" s="104" t="s">
        <v>6</v>
      </c>
      <c r="B75" s="105" t="s">
        <v>7</v>
      </c>
      <c r="C75" s="105" t="s">
        <v>36</v>
      </c>
      <c r="D75" s="106" t="s">
        <v>9</v>
      </c>
      <c r="E75" s="107" t="s">
        <v>10</v>
      </c>
      <c r="F75" s="108" t="s">
        <v>11</v>
      </c>
    </row>
    <row r="76" spans="1:6" x14ac:dyDescent="0.25">
      <c r="A76" s="109">
        <v>1</v>
      </c>
      <c r="B76" s="110" t="s">
        <v>55</v>
      </c>
      <c r="C76" s="110" t="s">
        <v>56</v>
      </c>
      <c r="D76" s="111">
        <v>3000</v>
      </c>
      <c r="E76" s="90">
        <v>1.4</v>
      </c>
      <c r="F76" s="112">
        <f>D76*E76</f>
        <v>4200</v>
      </c>
    </row>
    <row r="77" spans="1:6" x14ac:dyDescent="0.25">
      <c r="A77" s="109">
        <v>2</v>
      </c>
      <c r="B77" s="113" t="s">
        <v>57</v>
      </c>
      <c r="C77" s="113" t="s">
        <v>20</v>
      </c>
      <c r="D77" s="111">
        <v>900</v>
      </c>
      <c r="E77" s="114">
        <v>4.2</v>
      </c>
      <c r="F77" s="112">
        <f>D77*E77</f>
        <v>3780</v>
      </c>
    </row>
    <row r="78" spans="1:6" x14ac:dyDescent="0.25">
      <c r="A78" s="115"/>
      <c r="B78" s="116"/>
      <c r="C78" s="116"/>
      <c r="D78" s="116"/>
      <c r="E78" s="117"/>
      <c r="F78" s="118">
        <f>SUM(F76:F77)</f>
        <v>7980</v>
      </c>
    </row>
    <row r="79" spans="1:6" x14ac:dyDescent="0.25">
      <c r="A79" s="119" t="s">
        <v>33</v>
      </c>
      <c r="B79" s="120"/>
      <c r="C79" s="120"/>
      <c r="D79" s="120"/>
      <c r="E79" s="121"/>
      <c r="F79" s="42">
        <f>F78*13%</f>
        <v>1037.4000000000001</v>
      </c>
    </row>
    <row r="80" spans="1:6" ht="15.75" x14ac:dyDescent="0.25">
      <c r="A80" s="119" t="s">
        <v>34</v>
      </c>
      <c r="B80" s="120"/>
      <c r="C80" s="120"/>
      <c r="D80" s="120"/>
      <c r="E80" s="121"/>
      <c r="F80" s="62">
        <f>SUM(F78:F79)</f>
        <v>9017.4</v>
      </c>
    </row>
    <row r="81" spans="1:6" x14ac:dyDescent="0.25">
      <c r="A81" s="122"/>
      <c r="B81" s="123"/>
      <c r="C81" s="123"/>
      <c r="D81" s="82"/>
      <c r="E81" s="81"/>
      <c r="F81" s="82"/>
    </row>
    <row r="82" spans="1:6" x14ac:dyDescent="0.25">
      <c r="A82" s="124" t="s">
        <v>58</v>
      </c>
      <c r="B82" s="124"/>
      <c r="C82" s="124"/>
      <c r="D82" s="125"/>
      <c r="E82" s="125"/>
      <c r="F82" s="126"/>
    </row>
    <row r="83" spans="1:6" ht="45" x14ac:dyDescent="0.25">
      <c r="A83" s="127" t="s">
        <v>6</v>
      </c>
      <c r="B83" s="128" t="s">
        <v>7</v>
      </c>
      <c r="C83" s="128" t="s">
        <v>36</v>
      </c>
      <c r="D83" s="129" t="s">
        <v>9</v>
      </c>
      <c r="E83" s="130" t="s">
        <v>10</v>
      </c>
      <c r="F83" s="131" t="s">
        <v>11</v>
      </c>
    </row>
    <row r="84" spans="1:6" ht="29.25" customHeight="1" x14ac:dyDescent="0.25">
      <c r="A84" s="132">
        <v>1</v>
      </c>
      <c r="B84" s="133" t="s">
        <v>59</v>
      </c>
      <c r="C84" s="134" t="s">
        <v>20</v>
      </c>
      <c r="D84" s="112" t="s">
        <v>60</v>
      </c>
      <c r="E84" s="135">
        <v>1.65</v>
      </c>
      <c r="F84" s="136">
        <f>D84*E84</f>
        <v>5775</v>
      </c>
    </row>
    <row r="85" spans="1:6" ht="30" x14ac:dyDescent="0.25">
      <c r="A85" s="75">
        <v>2</v>
      </c>
      <c r="B85" s="137" t="s">
        <v>61</v>
      </c>
      <c r="C85" s="138" t="s">
        <v>13</v>
      </c>
      <c r="D85" s="111" t="s">
        <v>62</v>
      </c>
      <c r="E85" s="139">
        <v>0.4</v>
      </c>
      <c r="F85" s="112">
        <f>D85*E85</f>
        <v>3000</v>
      </c>
    </row>
    <row r="86" spans="1:6" ht="30" x14ac:dyDescent="0.25">
      <c r="A86" s="75">
        <v>3</v>
      </c>
      <c r="B86" s="137" t="s">
        <v>63</v>
      </c>
      <c r="C86" s="140" t="s">
        <v>13</v>
      </c>
      <c r="D86" s="111" t="s">
        <v>38</v>
      </c>
      <c r="E86" s="141">
        <v>1.85</v>
      </c>
      <c r="F86" s="112">
        <f>D86*E86</f>
        <v>1110</v>
      </c>
    </row>
    <row r="87" spans="1:6" x14ac:dyDescent="0.25">
      <c r="A87" s="115" t="s">
        <v>11</v>
      </c>
      <c r="B87" s="116"/>
      <c r="C87" s="116"/>
      <c r="D87" s="116"/>
      <c r="E87" s="117"/>
      <c r="F87" s="118">
        <f>SUM(F84:F86)</f>
        <v>9885</v>
      </c>
    </row>
    <row r="88" spans="1:6" x14ac:dyDescent="0.25">
      <c r="A88" s="119" t="s">
        <v>33</v>
      </c>
      <c r="B88" s="120"/>
      <c r="C88" s="120"/>
      <c r="D88" s="120"/>
      <c r="E88" s="121"/>
      <c r="F88" s="42">
        <f>F87*13%</f>
        <v>1285.05</v>
      </c>
    </row>
    <row r="89" spans="1:6" ht="15.75" x14ac:dyDescent="0.25">
      <c r="A89" s="119" t="s">
        <v>34</v>
      </c>
      <c r="B89" s="120"/>
      <c r="C89" s="120"/>
      <c r="D89" s="120"/>
      <c r="E89" s="121"/>
      <c r="F89" s="62">
        <f>SUM(F87:F88)</f>
        <v>11170.05</v>
      </c>
    </row>
    <row r="92" spans="1:6" ht="18.75" x14ac:dyDescent="0.3">
      <c r="F92" s="142"/>
    </row>
    <row r="93" spans="1:6" ht="18.75" x14ac:dyDescent="0.3">
      <c r="A93" s="143" t="s">
        <v>64</v>
      </c>
      <c r="B93" s="144"/>
      <c r="C93" s="144"/>
      <c r="D93" s="145"/>
      <c r="E93" s="145"/>
      <c r="F93" s="146"/>
    </row>
    <row r="94" spans="1:6" x14ac:dyDescent="0.25">
      <c r="A94" s="13" t="s">
        <v>65</v>
      </c>
      <c r="B94" s="13"/>
      <c r="C94" s="13"/>
      <c r="D94" s="14"/>
      <c r="E94" s="14"/>
      <c r="F94" s="147"/>
    </row>
    <row r="95" spans="1:6" ht="45" x14ac:dyDescent="0.25">
      <c r="A95" s="148" t="s">
        <v>6</v>
      </c>
      <c r="B95" s="149" t="s">
        <v>7</v>
      </c>
      <c r="C95" s="150" t="s">
        <v>8</v>
      </c>
      <c r="D95" s="69" t="s">
        <v>9</v>
      </c>
      <c r="E95" s="151" t="s">
        <v>10</v>
      </c>
      <c r="F95" s="152" t="s">
        <v>11</v>
      </c>
    </row>
    <row r="96" spans="1:6" x14ac:dyDescent="0.25">
      <c r="A96" s="153">
        <v>1</v>
      </c>
      <c r="B96" s="22" t="s">
        <v>66</v>
      </c>
      <c r="C96" s="22" t="s">
        <v>13</v>
      </c>
      <c r="D96" s="23">
        <v>1000</v>
      </c>
      <c r="E96" s="60">
        <v>0.65</v>
      </c>
      <c r="F96" s="25">
        <f>D96*E96</f>
        <v>650</v>
      </c>
    </row>
    <row r="97" spans="1:6" ht="30" x14ac:dyDescent="0.25">
      <c r="A97" s="21">
        <v>2</v>
      </c>
      <c r="B97" s="22" t="s">
        <v>67</v>
      </c>
      <c r="C97" s="22" t="s">
        <v>20</v>
      </c>
      <c r="D97" s="23">
        <v>400</v>
      </c>
      <c r="E97" s="60">
        <v>0.8</v>
      </c>
      <c r="F97" s="25">
        <f t="shared" ref="F97:F119" si="1">D97*E97</f>
        <v>320</v>
      </c>
    </row>
    <row r="98" spans="1:6" ht="30" x14ac:dyDescent="0.25">
      <c r="A98" s="21">
        <v>3</v>
      </c>
      <c r="B98" s="22" t="s">
        <v>68</v>
      </c>
      <c r="C98" s="22" t="s">
        <v>13</v>
      </c>
      <c r="D98" s="23">
        <v>1600</v>
      </c>
      <c r="E98" s="60">
        <v>1</v>
      </c>
      <c r="F98" s="25">
        <f t="shared" si="1"/>
        <v>1600</v>
      </c>
    </row>
    <row r="99" spans="1:6" x14ac:dyDescent="0.25">
      <c r="A99" s="21">
        <v>4</v>
      </c>
      <c r="B99" s="22" t="s">
        <v>69</v>
      </c>
      <c r="C99" s="22" t="s">
        <v>13</v>
      </c>
      <c r="D99" s="23">
        <v>1500</v>
      </c>
      <c r="E99" s="60">
        <v>1</v>
      </c>
      <c r="F99" s="25">
        <f t="shared" si="1"/>
        <v>1500</v>
      </c>
    </row>
    <row r="100" spans="1:6" x14ac:dyDescent="0.25">
      <c r="A100" s="21">
        <v>5</v>
      </c>
      <c r="B100" s="22" t="s">
        <v>14</v>
      </c>
      <c r="C100" s="154" t="s">
        <v>13</v>
      </c>
      <c r="D100" s="23">
        <v>1500</v>
      </c>
      <c r="E100" s="60">
        <v>1.3</v>
      </c>
      <c r="F100" s="25">
        <f t="shared" si="1"/>
        <v>1950</v>
      </c>
    </row>
    <row r="101" spans="1:6" x14ac:dyDescent="0.25">
      <c r="A101" s="21">
        <v>6</v>
      </c>
      <c r="B101" s="30" t="s">
        <v>70</v>
      </c>
      <c r="C101" s="154" t="s">
        <v>13</v>
      </c>
      <c r="D101" s="23">
        <v>1500</v>
      </c>
      <c r="E101" s="60">
        <v>1.4</v>
      </c>
      <c r="F101" s="25">
        <f t="shared" si="1"/>
        <v>2100</v>
      </c>
    </row>
    <row r="102" spans="1:6" x14ac:dyDescent="0.25">
      <c r="A102" s="21">
        <v>7</v>
      </c>
      <c r="B102" s="30" t="s">
        <v>71</v>
      </c>
      <c r="C102" s="154" t="s">
        <v>13</v>
      </c>
      <c r="D102" s="23">
        <v>1500</v>
      </c>
      <c r="E102" s="60">
        <v>1.6</v>
      </c>
      <c r="F102" s="25">
        <f t="shared" si="1"/>
        <v>2400</v>
      </c>
    </row>
    <row r="103" spans="1:6" x14ac:dyDescent="0.25">
      <c r="A103" s="21">
        <v>8</v>
      </c>
      <c r="B103" s="22" t="s">
        <v>72</v>
      </c>
      <c r="C103" s="154" t="s">
        <v>13</v>
      </c>
      <c r="D103" s="23">
        <v>500</v>
      </c>
      <c r="E103" s="60">
        <v>3</v>
      </c>
      <c r="F103" s="25">
        <f t="shared" si="1"/>
        <v>1500</v>
      </c>
    </row>
    <row r="104" spans="1:6" x14ac:dyDescent="0.25">
      <c r="A104" s="21">
        <v>9</v>
      </c>
      <c r="B104" s="155" t="s">
        <v>73</v>
      </c>
      <c r="C104" s="154" t="s">
        <v>74</v>
      </c>
      <c r="D104" s="23">
        <v>200</v>
      </c>
      <c r="E104" s="60">
        <v>2.2000000000000002</v>
      </c>
      <c r="F104" s="25">
        <f t="shared" si="1"/>
        <v>440.00000000000006</v>
      </c>
    </row>
    <row r="105" spans="1:6" x14ac:dyDescent="0.25">
      <c r="A105" s="21">
        <v>10</v>
      </c>
      <c r="B105" t="s">
        <v>75</v>
      </c>
      <c r="C105" s="154" t="s">
        <v>74</v>
      </c>
      <c r="D105" s="23">
        <v>550</v>
      </c>
      <c r="E105" s="60">
        <v>1.6</v>
      </c>
      <c r="F105" s="25">
        <f t="shared" si="1"/>
        <v>880</v>
      </c>
    </row>
    <row r="106" spans="1:6" x14ac:dyDescent="0.25">
      <c r="A106" s="21">
        <v>11</v>
      </c>
      <c r="B106" s="22" t="s">
        <v>76</v>
      </c>
      <c r="C106" s="22" t="s">
        <v>20</v>
      </c>
      <c r="D106" s="23">
        <v>200</v>
      </c>
      <c r="E106" s="60">
        <v>0.9</v>
      </c>
      <c r="F106" s="25">
        <f t="shared" si="1"/>
        <v>180</v>
      </c>
    </row>
    <row r="107" spans="1:6" x14ac:dyDescent="0.25">
      <c r="A107" s="21">
        <v>12</v>
      </c>
      <c r="B107" s="22" t="s">
        <v>77</v>
      </c>
      <c r="C107" s="22" t="s">
        <v>13</v>
      </c>
      <c r="D107" s="23">
        <v>200</v>
      </c>
      <c r="E107" s="60">
        <v>2.8</v>
      </c>
      <c r="F107" s="25">
        <f t="shared" si="1"/>
        <v>560</v>
      </c>
    </row>
    <row r="108" spans="1:6" x14ac:dyDescent="0.25">
      <c r="A108" s="21">
        <v>13</v>
      </c>
      <c r="B108" s="22" t="s">
        <v>78</v>
      </c>
      <c r="C108" s="22" t="s">
        <v>13</v>
      </c>
      <c r="D108" s="23">
        <v>250</v>
      </c>
      <c r="E108" s="60">
        <v>2</v>
      </c>
      <c r="F108" s="25">
        <f t="shared" si="1"/>
        <v>500</v>
      </c>
    </row>
    <row r="109" spans="1:6" x14ac:dyDescent="0.25">
      <c r="A109" s="21">
        <v>14</v>
      </c>
      <c r="B109" t="s">
        <v>79</v>
      </c>
      <c r="C109" s="22" t="s">
        <v>74</v>
      </c>
      <c r="D109" s="23">
        <v>300</v>
      </c>
      <c r="E109" s="60">
        <v>1.1000000000000001</v>
      </c>
      <c r="F109" s="25">
        <f t="shared" si="1"/>
        <v>330</v>
      </c>
    </row>
    <row r="110" spans="1:6" x14ac:dyDescent="0.25">
      <c r="A110" s="21">
        <v>15</v>
      </c>
      <c r="B110" s="22" t="s">
        <v>80</v>
      </c>
      <c r="C110" s="22" t="s">
        <v>13</v>
      </c>
      <c r="D110" s="23">
        <v>150</v>
      </c>
      <c r="E110" s="60">
        <v>1.8</v>
      </c>
      <c r="F110" s="25">
        <f t="shared" si="1"/>
        <v>270</v>
      </c>
    </row>
    <row r="111" spans="1:6" x14ac:dyDescent="0.25">
      <c r="A111" s="21">
        <v>16</v>
      </c>
      <c r="B111" s="22" t="s">
        <v>81</v>
      </c>
      <c r="C111" s="22" t="s">
        <v>13</v>
      </c>
      <c r="D111" s="23">
        <v>150</v>
      </c>
      <c r="E111" s="60">
        <v>1.8</v>
      </c>
      <c r="F111" s="25">
        <f t="shared" si="1"/>
        <v>270</v>
      </c>
    </row>
    <row r="112" spans="1:6" x14ac:dyDescent="0.25">
      <c r="A112" s="21">
        <v>17</v>
      </c>
      <c r="B112" s="22" t="s">
        <v>82</v>
      </c>
      <c r="C112" s="22" t="s">
        <v>13</v>
      </c>
      <c r="D112" s="23">
        <v>200</v>
      </c>
      <c r="E112" s="60">
        <v>9.5</v>
      </c>
      <c r="F112" s="25">
        <f t="shared" si="1"/>
        <v>1900</v>
      </c>
    </row>
    <row r="113" spans="1:6" ht="30" x14ac:dyDescent="0.25">
      <c r="A113" s="21">
        <v>18</v>
      </c>
      <c r="B113" s="156" t="s">
        <v>83</v>
      </c>
      <c r="C113" s="22" t="s">
        <v>74</v>
      </c>
      <c r="D113" s="23">
        <v>300</v>
      </c>
      <c r="E113" s="157">
        <v>1.3</v>
      </c>
      <c r="F113" s="25">
        <f t="shared" si="1"/>
        <v>390</v>
      </c>
    </row>
    <row r="114" spans="1:6" x14ac:dyDescent="0.25">
      <c r="A114" s="21">
        <v>19</v>
      </c>
      <c r="B114" s="22" t="s">
        <v>84</v>
      </c>
      <c r="C114" s="22" t="s">
        <v>13</v>
      </c>
      <c r="D114" s="23">
        <v>30</v>
      </c>
      <c r="E114" s="60">
        <v>5.8</v>
      </c>
      <c r="F114" s="25">
        <f t="shared" si="1"/>
        <v>174</v>
      </c>
    </row>
    <row r="115" spans="1:6" ht="30" x14ac:dyDescent="0.25">
      <c r="A115" s="21">
        <v>20</v>
      </c>
      <c r="B115" s="22" t="s">
        <v>85</v>
      </c>
      <c r="C115" s="22" t="s">
        <v>13</v>
      </c>
      <c r="D115" s="23">
        <v>40</v>
      </c>
      <c r="E115" s="60">
        <v>2</v>
      </c>
      <c r="F115" s="25">
        <f t="shared" si="1"/>
        <v>80</v>
      </c>
    </row>
    <row r="116" spans="1:6" x14ac:dyDescent="0.25">
      <c r="A116" s="21">
        <v>21</v>
      </c>
      <c r="B116" s="22" t="s">
        <v>86</v>
      </c>
      <c r="C116" s="22" t="s">
        <v>13</v>
      </c>
      <c r="D116" s="23">
        <v>50</v>
      </c>
      <c r="E116" s="60">
        <v>2</v>
      </c>
      <c r="F116" s="25">
        <f t="shared" si="1"/>
        <v>100</v>
      </c>
    </row>
    <row r="117" spans="1:6" x14ac:dyDescent="0.25">
      <c r="A117" s="21">
        <v>22</v>
      </c>
      <c r="B117" s="22" t="s">
        <v>87</v>
      </c>
      <c r="C117" s="22" t="s">
        <v>13</v>
      </c>
      <c r="D117" s="23">
        <v>150</v>
      </c>
      <c r="E117" s="60">
        <v>0.35</v>
      </c>
      <c r="F117" s="25">
        <f t="shared" si="1"/>
        <v>52.5</v>
      </c>
    </row>
    <row r="118" spans="1:6" x14ac:dyDescent="0.25">
      <c r="A118" s="21">
        <v>23</v>
      </c>
      <c r="B118" s="22" t="s">
        <v>88</v>
      </c>
      <c r="C118" s="22" t="s">
        <v>13</v>
      </c>
      <c r="D118" s="23">
        <v>100</v>
      </c>
      <c r="E118" s="60">
        <v>0.5</v>
      </c>
      <c r="F118" s="25">
        <f t="shared" si="1"/>
        <v>50</v>
      </c>
    </row>
    <row r="119" spans="1:6" ht="30" x14ac:dyDescent="0.25">
      <c r="A119" s="21">
        <v>24</v>
      </c>
      <c r="B119" s="22" t="s">
        <v>89</v>
      </c>
      <c r="C119" s="22" t="s">
        <v>13</v>
      </c>
      <c r="D119" s="23">
        <v>80</v>
      </c>
      <c r="E119" s="60">
        <v>1.2</v>
      </c>
      <c r="F119" s="25">
        <f t="shared" si="1"/>
        <v>96</v>
      </c>
    </row>
    <row r="120" spans="1:6" x14ac:dyDescent="0.25">
      <c r="A120" s="33"/>
      <c r="B120" s="158"/>
      <c r="C120" s="159"/>
      <c r="D120" s="160">
        <f>SUM(D96:D119)</f>
        <v>12450</v>
      </c>
      <c r="E120" s="161"/>
      <c r="F120" s="141"/>
    </row>
    <row r="121" spans="1:6" ht="15.75" thickBot="1" x14ac:dyDescent="0.3">
      <c r="A121" s="35"/>
      <c r="B121" s="36" t="s">
        <v>32</v>
      </c>
      <c r="C121" s="37"/>
      <c r="D121" s="37"/>
      <c r="E121" s="38"/>
      <c r="F121" s="162">
        <f>SUM(F96:F119)</f>
        <v>18292.5</v>
      </c>
    </row>
    <row r="122" spans="1:6" x14ac:dyDescent="0.25">
      <c r="A122" s="39" t="s">
        <v>33</v>
      </c>
      <c r="B122" s="40"/>
      <c r="C122" s="40"/>
      <c r="D122" s="40"/>
      <c r="E122" s="41"/>
      <c r="F122" s="42">
        <f>F121*13%</f>
        <v>2378.0250000000001</v>
      </c>
    </row>
    <row r="123" spans="1:6" x14ac:dyDescent="0.25">
      <c r="A123" s="163" t="s">
        <v>34</v>
      </c>
      <c r="B123" s="164"/>
      <c r="C123" s="164"/>
      <c r="D123" s="164"/>
      <c r="E123" s="164"/>
      <c r="F123" s="18">
        <f>F121+F122</f>
        <v>20670.525000000001</v>
      </c>
    </row>
    <row r="126" spans="1:6" x14ac:dyDescent="0.25">
      <c r="A126" s="165" t="s">
        <v>90</v>
      </c>
      <c r="B126" s="165"/>
      <c r="C126" s="165"/>
      <c r="D126" s="165"/>
      <c r="E126" s="85"/>
      <c r="F126" s="85"/>
    </row>
    <row r="127" spans="1:6" ht="45" x14ac:dyDescent="0.25">
      <c r="A127" s="86" t="s">
        <v>6</v>
      </c>
      <c r="B127" s="87" t="s">
        <v>7</v>
      </c>
      <c r="C127" s="66" t="s">
        <v>36</v>
      </c>
      <c r="D127" s="88" t="s">
        <v>9</v>
      </c>
      <c r="E127" s="68" t="s">
        <v>10</v>
      </c>
      <c r="F127" s="69" t="s">
        <v>11</v>
      </c>
    </row>
    <row r="128" spans="1:6" x14ac:dyDescent="0.25">
      <c r="A128" s="75">
        <v>1</v>
      </c>
      <c r="B128" s="71" t="s">
        <v>91</v>
      </c>
      <c r="C128" s="76" t="s">
        <v>92</v>
      </c>
      <c r="D128" s="89">
        <v>18060</v>
      </c>
      <c r="E128" s="90">
        <v>0.49</v>
      </c>
      <c r="F128" s="42">
        <f>D128*E128</f>
        <v>8849.4</v>
      </c>
    </row>
    <row r="129" spans="1:6" x14ac:dyDescent="0.25">
      <c r="A129" s="77" t="s">
        <v>11</v>
      </c>
      <c r="B129" s="78"/>
      <c r="C129" s="78"/>
      <c r="D129" s="78"/>
      <c r="E129" s="79"/>
      <c r="F129" s="42">
        <f>F128</f>
        <v>8849.4</v>
      </c>
    </row>
    <row r="130" spans="1:6" x14ac:dyDescent="0.25">
      <c r="A130" s="39" t="s">
        <v>33</v>
      </c>
      <c r="B130" s="40"/>
      <c r="C130" s="40"/>
      <c r="D130" s="40"/>
      <c r="E130" s="41"/>
      <c r="F130" s="42">
        <f>F129*13%</f>
        <v>1150.422</v>
      </c>
    </row>
    <row r="131" spans="1:6" x14ac:dyDescent="0.25">
      <c r="A131" s="39" t="s">
        <v>34</v>
      </c>
      <c r="B131" s="40"/>
      <c r="C131" s="40"/>
      <c r="D131" s="40"/>
      <c r="E131" s="41"/>
      <c r="F131" s="18">
        <f>F129+F130</f>
        <v>9999.8220000000001</v>
      </c>
    </row>
    <row r="132" spans="1:6" x14ac:dyDescent="0.25">
      <c r="A132" s="99"/>
      <c r="B132" s="99"/>
      <c r="C132" s="99"/>
      <c r="D132" s="100"/>
      <c r="E132" s="100"/>
      <c r="F132" s="166"/>
    </row>
    <row r="133" spans="1:6" ht="15.75" thickBot="1" x14ac:dyDescent="0.3">
      <c r="A133" s="99"/>
      <c r="B133" s="99"/>
      <c r="C133" s="99"/>
      <c r="D133" s="100"/>
      <c r="E133" s="100"/>
      <c r="F133" s="166"/>
    </row>
    <row r="134" spans="1:6" x14ac:dyDescent="0.25">
      <c r="A134" s="167" t="s">
        <v>93</v>
      </c>
      <c r="B134" s="168"/>
      <c r="C134" s="168"/>
      <c r="D134" s="168"/>
      <c r="E134" s="168"/>
      <c r="F134" s="169"/>
    </row>
    <row r="135" spans="1:6" ht="15.75" thickBot="1" x14ac:dyDescent="0.3">
      <c r="A135" s="170" t="s">
        <v>94</v>
      </c>
      <c r="B135" s="171"/>
      <c r="C135" s="171"/>
      <c r="D135" s="171"/>
      <c r="E135" s="171"/>
      <c r="F135" s="172"/>
    </row>
    <row r="136" spans="1:6" x14ac:dyDescent="0.25">
      <c r="A136" s="173" t="s">
        <v>6</v>
      </c>
      <c r="B136" s="174" t="s">
        <v>95</v>
      </c>
      <c r="C136" s="174" t="s">
        <v>96</v>
      </c>
      <c r="D136" s="175" t="s">
        <v>9</v>
      </c>
      <c r="E136" s="175" t="s">
        <v>10</v>
      </c>
      <c r="F136" s="176"/>
    </row>
    <row r="137" spans="1:6" ht="15.75" thickBot="1" x14ac:dyDescent="0.3">
      <c r="A137" s="177"/>
      <c r="B137" s="178"/>
      <c r="C137" s="178"/>
      <c r="D137" s="179"/>
      <c r="E137" s="179"/>
      <c r="F137" s="180" t="s">
        <v>11</v>
      </c>
    </row>
    <row r="138" spans="1:6" ht="15.75" thickBot="1" x14ac:dyDescent="0.3">
      <c r="A138" s="181">
        <v>1</v>
      </c>
      <c r="B138" s="182" t="s">
        <v>97</v>
      </c>
      <c r="C138" s="183" t="s">
        <v>20</v>
      </c>
      <c r="D138" s="184">
        <v>15</v>
      </c>
      <c r="E138" s="184">
        <v>10</v>
      </c>
      <c r="F138" s="184">
        <f>D138*E138</f>
        <v>150</v>
      </c>
    </row>
    <row r="139" spans="1:6" ht="15.75" thickBot="1" x14ac:dyDescent="0.3">
      <c r="A139" s="181">
        <v>2</v>
      </c>
      <c r="B139" s="182" t="s">
        <v>98</v>
      </c>
      <c r="C139" s="183" t="s">
        <v>20</v>
      </c>
      <c r="D139" s="184">
        <v>10</v>
      </c>
      <c r="E139" s="184">
        <v>10</v>
      </c>
      <c r="F139" s="184">
        <f t="shared" ref="F139:F142" si="2">D139*E139</f>
        <v>100</v>
      </c>
    </row>
    <row r="140" spans="1:6" ht="15.75" thickBot="1" x14ac:dyDescent="0.3">
      <c r="A140" s="181">
        <v>3</v>
      </c>
      <c r="B140" s="182" t="s">
        <v>99</v>
      </c>
      <c r="C140" s="183" t="s">
        <v>20</v>
      </c>
      <c r="D140" s="184">
        <v>10</v>
      </c>
      <c r="E140" s="184">
        <v>9</v>
      </c>
      <c r="F140" s="184">
        <f t="shared" si="2"/>
        <v>90</v>
      </c>
    </row>
    <row r="141" spans="1:6" ht="15.75" thickBot="1" x14ac:dyDescent="0.3">
      <c r="A141" s="181">
        <v>4</v>
      </c>
      <c r="B141" s="182" t="s">
        <v>100</v>
      </c>
      <c r="C141" s="183" t="s">
        <v>20</v>
      </c>
      <c r="D141" s="184">
        <v>5</v>
      </c>
      <c r="E141" s="184">
        <v>10</v>
      </c>
      <c r="F141" s="184">
        <f t="shared" si="2"/>
        <v>50</v>
      </c>
    </row>
    <row r="142" spans="1:6" ht="15.75" thickBot="1" x14ac:dyDescent="0.3">
      <c r="A142" s="181">
        <v>5</v>
      </c>
      <c r="B142" s="182" t="s">
        <v>101</v>
      </c>
      <c r="C142" s="183" t="s">
        <v>20</v>
      </c>
      <c r="D142" s="184">
        <v>10</v>
      </c>
      <c r="E142" s="184">
        <v>10</v>
      </c>
      <c r="F142" s="184">
        <f t="shared" si="2"/>
        <v>100</v>
      </c>
    </row>
    <row r="143" spans="1:6" ht="15.75" thickBot="1" x14ac:dyDescent="0.3">
      <c r="A143" s="181">
        <v>6</v>
      </c>
      <c r="B143" s="182" t="s">
        <v>102</v>
      </c>
      <c r="C143" s="183" t="s">
        <v>20</v>
      </c>
      <c r="D143" s="184">
        <v>30</v>
      </c>
      <c r="E143" s="184">
        <v>10.5</v>
      </c>
      <c r="F143" s="184">
        <f>D143*E143</f>
        <v>315</v>
      </c>
    </row>
    <row r="144" spans="1:6" ht="15.75" thickBot="1" x14ac:dyDescent="0.3">
      <c r="A144" s="185" t="s">
        <v>103</v>
      </c>
      <c r="B144" s="186"/>
      <c r="C144" s="186"/>
      <c r="D144" s="186"/>
      <c r="E144" s="187"/>
      <c r="F144" s="162">
        <f>SUM(F138:F143)</f>
        <v>805</v>
      </c>
    </row>
    <row r="145" spans="1:6" ht="15.75" thickBot="1" x14ac:dyDescent="0.3">
      <c r="A145" s="185" t="s">
        <v>104</v>
      </c>
      <c r="B145" s="186"/>
      <c r="C145" s="186"/>
      <c r="D145" s="186"/>
      <c r="E145" s="187"/>
      <c r="F145" s="162">
        <f>F144*24%</f>
        <v>193.2</v>
      </c>
    </row>
    <row r="146" spans="1:6" ht="15.75" thickBot="1" x14ac:dyDescent="0.3">
      <c r="A146" s="185" t="s">
        <v>34</v>
      </c>
      <c r="B146" s="186"/>
      <c r="C146" s="186"/>
      <c r="D146" s="186"/>
      <c r="E146" s="187"/>
      <c r="F146" s="188">
        <f>F144+F145</f>
        <v>998.2</v>
      </c>
    </row>
    <row r="147" spans="1:6" x14ac:dyDescent="0.25">
      <c r="A147" s="99"/>
      <c r="B147" s="99"/>
      <c r="C147" s="99"/>
      <c r="D147" s="100"/>
      <c r="E147" s="100"/>
      <c r="F147" s="166"/>
    </row>
    <row r="149" spans="1:6" x14ac:dyDescent="0.25">
      <c r="A149" s="189" t="s">
        <v>105</v>
      </c>
      <c r="B149" s="189"/>
      <c r="C149" s="189"/>
      <c r="D149" s="190"/>
      <c r="E149" s="190"/>
      <c r="F149" s="191"/>
    </row>
    <row r="150" spans="1:6" ht="45" x14ac:dyDescent="0.25">
      <c r="A150" s="86" t="s">
        <v>6</v>
      </c>
      <c r="B150" s="87" t="s">
        <v>7</v>
      </c>
      <c r="C150" s="66" t="s">
        <v>36</v>
      </c>
      <c r="D150" s="88" t="s">
        <v>9</v>
      </c>
      <c r="E150" s="68" t="s">
        <v>10</v>
      </c>
      <c r="F150" s="69" t="s">
        <v>11</v>
      </c>
    </row>
    <row r="151" spans="1:6" x14ac:dyDescent="0.25">
      <c r="A151" s="75">
        <v>1</v>
      </c>
      <c r="B151" s="192" t="s">
        <v>55</v>
      </c>
      <c r="C151" s="76" t="s">
        <v>92</v>
      </c>
      <c r="D151" s="89">
        <v>15800</v>
      </c>
      <c r="E151" s="90">
        <v>1.4</v>
      </c>
      <c r="F151" s="61">
        <f>D151*E151</f>
        <v>22120</v>
      </c>
    </row>
    <row r="152" spans="1:6" x14ac:dyDescent="0.25">
      <c r="A152" s="77" t="s">
        <v>11</v>
      </c>
      <c r="B152" s="78"/>
      <c r="C152" s="78"/>
      <c r="D152" s="78"/>
      <c r="E152" s="79"/>
      <c r="F152" s="61">
        <f>F151</f>
        <v>22120</v>
      </c>
    </row>
    <row r="153" spans="1:6" x14ac:dyDescent="0.25">
      <c r="A153" s="39" t="s">
        <v>33</v>
      </c>
      <c r="B153" s="40"/>
      <c r="C153" s="40"/>
      <c r="D153" s="40"/>
      <c r="E153" s="41"/>
      <c r="F153" s="42">
        <f>F152*13%</f>
        <v>2875.6</v>
      </c>
    </row>
    <row r="154" spans="1:6" x14ac:dyDescent="0.25">
      <c r="A154" s="39" t="s">
        <v>34</v>
      </c>
      <c r="B154" s="40"/>
      <c r="C154" s="40"/>
      <c r="D154" s="40"/>
      <c r="E154" s="41"/>
      <c r="F154" s="18">
        <f>F152+F153</f>
        <v>24995.599999999999</v>
      </c>
    </row>
    <row r="157" spans="1:6" x14ac:dyDescent="0.25">
      <c r="A157" s="193" t="s">
        <v>106</v>
      </c>
      <c r="B157" s="83"/>
      <c r="C157" s="83"/>
      <c r="D157" s="84"/>
      <c r="E157" s="84"/>
      <c r="F157" s="85"/>
    </row>
    <row r="158" spans="1:6" ht="45" x14ac:dyDescent="0.25">
      <c r="A158" s="86" t="s">
        <v>6</v>
      </c>
      <c r="B158" s="87" t="s">
        <v>7</v>
      </c>
      <c r="C158" s="66" t="s">
        <v>36</v>
      </c>
      <c r="D158" s="88" t="s">
        <v>9</v>
      </c>
      <c r="E158" s="68" t="s">
        <v>10</v>
      </c>
      <c r="F158" s="69" t="s">
        <v>11</v>
      </c>
    </row>
    <row r="159" spans="1:6" x14ac:dyDescent="0.25">
      <c r="A159" s="75">
        <v>1</v>
      </c>
      <c r="B159" s="71" t="s">
        <v>49</v>
      </c>
      <c r="C159" s="76" t="s">
        <v>20</v>
      </c>
      <c r="D159" s="89">
        <v>3170</v>
      </c>
      <c r="E159" s="90">
        <v>3.65</v>
      </c>
      <c r="F159" s="61">
        <f>D159*E159</f>
        <v>11570.5</v>
      </c>
    </row>
    <row r="160" spans="1:6" x14ac:dyDescent="0.25">
      <c r="A160" s="77" t="s">
        <v>11</v>
      </c>
      <c r="B160" s="78"/>
      <c r="C160" s="78"/>
      <c r="D160" s="78"/>
      <c r="E160" s="79"/>
      <c r="F160" s="61">
        <f>F159</f>
        <v>11570.5</v>
      </c>
    </row>
    <row r="161" spans="1:14" x14ac:dyDescent="0.25">
      <c r="A161" s="39" t="s">
        <v>33</v>
      </c>
      <c r="B161" s="40"/>
      <c r="C161" s="40"/>
      <c r="D161" s="40"/>
      <c r="E161" s="41"/>
      <c r="F161" s="42">
        <f>F160*13%</f>
        <v>1504.165</v>
      </c>
    </row>
    <row r="162" spans="1:14" x14ac:dyDescent="0.25">
      <c r="A162" s="39" t="s">
        <v>34</v>
      </c>
      <c r="B162" s="40"/>
      <c r="C162" s="40"/>
      <c r="D162" s="40"/>
      <c r="E162" s="41"/>
      <c r="F162" s="18">
        <f>F160+F161</f>
        <v>13074.665000000001</v>
      </c>
    </row>
    <row r="165" spans="1:14" x14ac:dyDescent="0.25">
      <c r="A165" s="194"/>
    </row>
    <row r="170" spans="1:14" s="2" customFormat="1" x14ac:dyDescent="0.25">
      <c r="A170"/>
      <c r="B170"/>
      <c r="C170"/>
      <c r="F170" s="3"/>
      <c r="L170"/>
      <c r="M170"/>
      <c r="N170"/>
    </row>
    <row r="171" spans="1:14" s="2" customFormat="1" x14ac:dyDescent="0.25">
      <c r="A171"/>
      <c r="B171"/>
      <c r="C171"/>
      <c r="F171" s="3"/>
      <c r="L171"/>
      <c r="M171"/>
      <c r="N171"/>
    </row>
    <row r="172" spans="1:14" s="2" customFormat="1" x14ac:dyDescent="0.25">
      <c r="A172"/>
      <c r="B172"/>
      <c r="C172"/>
      <c r="F172" s="3"/>
      <c r="L172"/>
      <c r="M172"/>
      <c r="N172"/>
    </row>
    <row r="173" spans="1:14" s="2" customFormat="1" x14ac:dyDescent="0.25">
      <c r="A173"/>
      <c r="B173"/>
      <c r="C173"/>
      <c r="F173" s="3"/>
      <c r="L173"/>
      <c r="M173"/>
      <c r="N173"/>
    </row>
    <row r="174" spans="1:14" s="2" customFormat="1" x14ac:dyDescent="0.25">
      <c r="A174"/>
      <c r="B174"/>
      <c r="C174"/>
      <c r="F174" s="3"/>
      <c r="L174"/>
      <c r="M174"/>
      <c r="N174"/>
    </row>
    <row r="175" spans="1:14" s="2" customFormat="1" x14ac:dyDescent="0.25">
      <c r="A175"/>
      <c r="B175"/>
      <c r="C175"/>
      <c r="F175" s="3"/>
      <c r="L175"/>
      <c r="M175"/>
      <c r="N175"/>
    </row>
    <row r="176" spans="1:14" s="2" customFormat="1" x14ac:dyDescent="0.25">
      <c r="A176"/>
      <c r="B176"/>
      <c r="C176"/>
      <c r="F176" s="3"/>
      <c r="L176"/>
      <c r="M176"/>
      <c r="N176"/>
    </row>
    <row r="177" spans="1:14" s="2" customFormat="1" x14ac:dyDescent="0.25">
      <c r="A177"/>
      <c r="B177"/>
      <c r="C177"/>
      <c r="F177" s="3"/>
      <c r="L177"/>
      <c r="M177"/>
      <c r="N177"/>
    </row>
    <row r="178" spans="1:14" s="2" customFormat="1" x14ac:dyDescent="0.25">
      <c r="A178"/>
      <c r="B178"/>
      <c r="C178"/>
      <c r="F178" s="3"/>
      <c r="L178"/>
      <c r="M178"/>
      <c r="N178"/>
    </row>
    <row r="179" spans="1:14" s="2" customFormat="1" x14ac:dyDescent="0.25">
      <c r="A179"/>
      <c r="B179"/>
      <c r="C179"/>
      <c r="F179" s="3"/>
      <c r="L179"/>
      <c r="M179"/>
      <c r="N179"/>
    </row>
    <row r="180" spans="1:14" s="2" customFormat="1" ht="31.5" customHeight="1" x14ac:dyDescent="0.25">
      <c r="A180"/>
      <c r="B180"/>
      <c r="C180"/>
      <c r="F180" s="3"/>
      <c r="L180"/>
      <c r="M180"/>
      <c r="N180"/>
    </row>
    <row r="181" spans="1:14" s="2" customFormat="1" x14ac:dyDescent="0.25">
      <c r="A181"/>
      <c r="B181"/>
      <c r="C181"/>
      <c r="F181" s="3"/>
      <c r="L181"/>
      <c r="M181"/>
      <c r="N181"/>
    </row>
    <row r="182" spans="1:14" s="2" customFormat="1" x14ac:dyDescent="0.25">
      <c r="A182"/>
      <c r="B182"/>
      <c r="C182"/>
      <c r="F182" s="3"/>
      <c r="L182"/>
      <c r="M182"/>
      <c r="N182"/>
    </row>
    <row r="183" spans="1:14" s="2" customFormat="1" x14ac:dyDescent="0.25">
      <c r="A183"/>
      <c r="B183"/>
      <c r="C183"/>
      <c r="F183" s="3"/>
      <c r="L183"/>
      <c r="M183"/>
      <c r="N183"/>
    </row>
    <row r="184" spans="1:14" s="2" customFormat="1" x14ac:dyDescent="0.25">
      <c r="A184"/>
      <c r="B184"/>
      <c r="C184"/>
      <c r="F184" s="3"/>
      <c r="L184"/>
      <c r="M184"/>
      <c r="N184"/>
    </row>
    <row r="185" spans="1:14" s="2" customFormat="1" x14ac:dyDescent="0.25">
      <c r="A185"/>
      <c r="B185"/>
      <c r="C185"/>
      <c r="F185" s="3"/>
      <c r="L185"/>
      <c r="M185"/>
      <c r="N185"/>
    </row>
    <row r="186" spans="1:14" s="2" customFormat="1" x14ac:dyDescent="0.25">
      <c r="A186"/>
      <c r="B186"/>
      <c r="C186"/>
      <c r="F186" s="3"/>
      <c r="L186"/>
      <c r="M186"/>
      <c r="N186"/>
    </row>
    <row r="187" spans="1:14" s="2" customFormat="1" x14ac:dyDescent="0.25">
      <c r="A187"/>
      <c r="B187"/>
      <c r="C187"/>
      <c r="F187" s="3"/>
      <c r="L187"/>
      <c r="M187"/>
      <c r="N187"/>
    </row>
    <row r="188" spans="1:14" s="2" customFormat="1" x14ac:dyDescent="0.25">
      <c r="A188"/>
      <c r="B188"/>
      <c r="C188"/>
      <c r="F188" s="3"/>
      <c r="L188"/>
      <c r="M188"/>
      <c r="N188"/>
    </row>
    <row r="189" spans="1:14" s="2" customFormat="1" x14ac:dyDescent="0.25">
      <c r="A189"/>
      <c r="B189"/>
      <c r="C189"/>
      <c r="F189" s="3"/>
      <c r="L189"/>
      <c r="M189"/>
      <c r="N189"/>
    </row>
    <row r="196" spans="12:14" x14ac:dyDescent="0.25">
      <c r="L196" s="195"/>
      <c r="N196" s="195"/>
    </row>
    <row r="197" spans="12:14" x14ac:dyDescent="0.25">
      <c r="L197" s="195"/>
      <c r="N197" s="195"/>
    </row>
    <row r="198" spans="12:14" x14ac:dyDescent="0.25">
      <c r="L198" s="195"/>
      <c r="N198" s="195"/>
    </row>
    <row r="199" spans="12:14" x14ac:dyDescent="0.25">
      <c r="L199" s="195"/>
      <c r="N199" s="195"/>
    </row>
    <row r="200" spans="12:14" x14ac:dyDescent="0.25">
      <c r="L200" s="195"/>
      <c r="N200" s="195"/>
    </row>
    <row r="201" spans="12:14" x14ac:dyDescent="0.25">
      <c r="L201" s="195"/>
      <c r="N201" s="195"/>
    </row>
    <row r="202" spans="12:14" x14ac:dyDescent="0.25">
      <c r="L202" s="195"/>
      <c r="N202" s="195"/>
    </row>
    <row r="203" spans="12:14" x14ac:dyDescent="0.25">
      <c r="L203" s="195"/>
      <c r="N203" s="195"/>
    </row>
    <row r="204" spans="12:14" x14ac:dyDescent="0.25">
      <c r="L204" s="195"/>
      <c r="N204" s="195"/>
    </row>
    <row r="205" spans="12:14" x14ac:dyDescent="0.25">
      <c r="L205" s="195"/>
      <c r="N205" s="195"/>
    </row>
    <row r="206" spans="12:14" x14ac:dyDescent="0.25">
      <c r="L206" s="195"/>
      <c r="N206" s="195"/>
    </row>
    <row r="207" spans="12:14" x14ac:dyDescent="0.25">
      <c r="L207" s="195"/>
      <c r="N207" s="195"/>
    </row>
    <row r="208" spans="12:14" x14ac:dyDescent="0.25">
      <c r="L208" s="195"/>
      <c r="N208" s="195"/>
    </row>
    <row r="209" spans="1:14" x14ac:dyDescent="0.25">
      <c r="L209" s="195"/>
      <c r="N209" s="195"/>
    </row>
    <row r="210" spans="1:14" x14ac:dyDescent="0.25">
      <c r="L210" s="195"/>
      <c r="N210" s="195"/>
    </row>
    <row r="224" spans="1:14" s="2" customFormat="1" x14ac:dyDescent="0.25">
      <c r="A224"/>
      <c r="B224"/>
      <c r="C224"/>
      <c r="F224" s="3"/>
      <c r="L224"/>
      <c r="M224"/>
      <c r="N224"/>
    </row>
    <row r="225" spans="1:14" s="2" customFormat="1" x14ac:dyDescent="0.25">
      <c r="A225"/>
      <c r="B225"/>
      <c r="C225"/>
      <c r="F225" s="3"/>
      <c r="L225"/>
      <c r="M225"/>
      <c r="N225"/>
    </row>
    <row r="226" spans="1:14" s="2" customFormat="1" x14ac:dyDescent="0.25">
      <c r="A226"/>
      <c r="B226"/>
      <c r="C226"/>
      <c r="F226" s="3"/>
      <c r="L226"/>
      <c r="M226"/>
      <c r="N226"/>
    </row>
    <row r="227" spans="1:14" s="2" customFormat="1" x14ac:dyDescent="0.25">
      <c r="A227"/>
      <c r="B227"/>
      <c r="C227"/>
      <c r="F227" s="3"/>
      <c r="L227"/>
      <c r="M227"/>
      <c r="N227"/>
    </row>
    <row r="228" spans="1:14" s="2" customFormat="1" x14ac:dyDescent="0.25">
      <c r="A228"/>
      <c r="B228"/>
      <c r="C228"/>
      <c r="F228" s="3"/>
      <c r="L228"/>
      <c r="M228"/>
      <c r="N228"/>
    </row>
    <row r="231" spans="1:14" s="2" customFormat="1" x14ac:dyDescent="0.25">
      <c r="A231"/>
      <c r="B231"/>
      <c r="C231"/>
      <c r="F231" s="3"/>
      <c r="L231"/>
      <c r="M231"/>
      <c r="N231"/>
    </row>
    <row r="232" spans="1:14" s="2" customFormat="1" x14ac:dyDescent="0.25">
      <c r="A232"/>
      <c r="B232"/>
      <c r="C232"/>
      <c r="F232" s="3"/>
      <c r="L232"/>
      <c r="M232"/>
      <c r="N232"/>
    </row>
    <row r="233" spans="1:14" s="2" customFormat="1" x14ac:dyDescent="0.25">
      <c r="A233"/>
      <c r="B233"/>
      <c r="C233"/>
      <c r="F233" s="3"/>
      <c r="L233"/>
      <c r="M233"/>
      <c r="N233"/>
    </row>
    <row r="234" spans="1:14" s="2" customFormat="1" x14ac:dyDescent="0.25">
      <c r="A234"/>
      <c r="B234"/>
      <c r="C234"/>
      <c r="F234" s="3"/>
      <c r="L234"/>
      <c r="M234"/>
      <c r="N234"/>
    </row>
    <row r="235" spans="1:14" s="2" customFormat="1" x14ac:dyDescent="0.25">
      <c r="A235"/>
      <c r="B235"/>
      <c r="C235"/>
      <c r="F235" s="3"/>
      <c r="L235"/>
      <c r="M235"/>
      <c r="N235"/>
    </row>
  </sheetData>
  <mergeCells count="44">
    <mergeCell ref="A161:E161"/>
    <mergeCell ref="A162:E162"/>
    <mergeCell ref="A145:E145"/>
    <mergeCell ref="A146:E146"/>
    <mergeCell ref="A152:E152"/>
    <mergeCell ref="A153:E153"/>
    <mergeCell ref="A154:E154"/>
    <mergeCell ref="A160:E160"/>
    <mergeCell ref="A136:A137"/>
    <mergeCell ref="B136:B137"/>
    <mergeCell ref="C136:C137"/>
    <mergeCell ref="D136:D137"/>
    <mergeCell ref="E136:E137"/>
    <mergeCell ref="A144:E144"/>
    <mergeCell ref="A123:E123"/>
    <mergeCell ref="A129:E129"/>
    <mergeCell ref="A130:E130"/>
    <mergeCell ref="A131:E131"/>
    <mergeCell ref="A134:F134"/>
    <mergeCell ref="A135:F135"/>
    <mergeCell ref="A80:E80"/>
    <mergeCell ref="A87:E87"/>
    <mergeCell ref="A88:E88"/>
    <mergeCell ref="A89:E89"/>
    <mergeCell ref="B121:E121"/>
    <mergeCell ref="A122:E122"/>
    <mergeCell ref="A70:E70"/>
    <mergeCell ref="A71:E71"/>
    <mergeCell ref="A72:E72"/>
    <mergeCell ref="A74:F74"/>
    <mergeCell ref="A78:E78"/>
    <mergeCell ref="A79:E79"/>
    <mergeCell ref="A56:E56"/>
    <mergeCell ref="A57:E57"/>
    <mergeCell ref="A58:E58"/>
    <mergeCell ref="A63:E63"/>
    <mergeCell ref="A64:E64"/>
    <mergeCell ref="A65:E65"/>
    <mergeCell ref="B37:E37"/>
    <mergeCell ref="A38:E38"/>
    <mergeCell ref="A39:E39"/>
    <mergeCell ref="A48:E48"/>
    <mergeCell ref="A49:E49"/>
    <mergeCell ref="A50:E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5"/>
  <sheetViews>
    <sheetView topLeftCell="A139" workbookViewId="0">
      <selection activeCell="A162" sqref="A162:E162"/>
    </sheetView>
  </sheetViews>
  <sheetFormatPr defaultRowHeight="15" x14ac:dyDescent="0.25"/>
  <cols>
    <col min="2" max="2" width="29.7109375" bestFit="1" customWidth="1"/>
    <col min="4" max="4" width="12.28515625" style="2" bestFit="1" customWidth="1"/>
    <col min="5" max="5" width="9.28515625" style="2" bestFit="1" customWidth="1"/>
    <col min="6" max="6" width="19.42578125" style="3" customWidth="1"/>
    <col min="7" max="7" width="9.140625" style="2"/>
    <col min="8" max="8" width="9.85546875" style="2" bestFit="1" customWidth="1"/>
    <col min="9" max="9" width="10.28515625" style="2" bestFit="1" customWidth="1"/>
    <col min="10" max="10" width="10.140625" style="2" bestFit="1" customWidth="1"/>
    <col min="11" max="11" width="9.140625" style="2"/>
    <col min="12" max="12" width="10.28515625" bestFit="1" customWidth="1"/>
  </cols>
  <sheetData>
    <row r="2" spans="1:6" x14ac:dyDescent="0.25">
      <c r="A2" s="1"/>
      <c r="B2" s="1"/>
    </row>
    <row r="3" spans="1:6" x14ac:dyDescent="0.25">
      <c r="A3" s="1"/>
      <c r="B3" s="1"/>
    </row>
    <row r="4" spans="1:6" x14ac:dyDescent="0.25">
      <c r="A4" s="1"/>
      <c r="B4" s="1"/>
    </row>
    <row r="5" spans="1:6" x14ac:dyDescent="0.25">
      <c r="A5" s="1"/>
      <c r="B5" s="1"/>
    </row>
    <row r="6" spans="1:6" x14ac:dyDescent="0.25">
      <c r="A6" s="4" t="s">
        <v>0</v>
      </c>
      <c r="B6" s="5"/>
    </row>
    <row r="7" spans="1:6" x14ac:dyDescent="0.25">
      <c r="A7" s="4" t="s">
        <v>1</v>
      </c>
      <c r="B7" s="5"/>
    </row>
    <row r="8" spans="1:6" x14ac:dyDescent="0.25">
      <c r="A8" s="4" t="s">
        <v>2</v>
      </c>
      <c r="B8" s="5"/>
    </row>
    <row r="9" spans="1:6" x14ac:dyDescent="0.25">
      <c r="A9" s="4"/>
      <c r="B9" s="5"/>
    </row>
    <row r="10" spans="1:6" x14ac:dyDescent="0.25">
      <c r="A10" s="4"/>
      <c r="B10" s="5"/>
    </row>
    <row r="11" spans="1:6" x14ac:dyDescent="0.25">
      <c r="A11" s="4"/>
      <c r="B11" s="6"/>
    </row>
    <row r="12" spans="1:6" x14ac:dyDescent="0.25">
      <c r="A12" s="7" t="s">
        <v>3</v>
      </c>
      <c r="B12" s="8"/>
    </row>
    <row r="13" spans="1:6" x14ac:dyDescent="0.25">
      <c r="A13" s="7" t="s">
        <v>4</v>
      </c>
      <c r="B13" s="8"/>
    </row>
    <row r="14" spans="1:6" x14ac:dyDescent="0.25">
      <c r="A14" s="7"/>
      <c r="B14" s="8"/>
    </row>
    <row r="16" spans="1:6" x14ac:dyDescent="0.25">
      <c r="A16" s="9"/>
      <c r="B16" s="10"/>
      <c r="C16" s="10"/>
      <c r="D16" s="10"/>
      <c r="E16" s="11"/>
      <c r="F16" s="12"/>
    </row>
    <row r="17" spans="1:6" x14ac:dyDescent="0.25">
      <c r="A17" s="13" t="s">
        <v>5</v>
      </c>
      <c r="B17" s="13"/>
      <c r="C17" s="13"/>
      <c r="D17" s="14"/>
      <c r="E17" s="14"/>
      <c r="F17" s="14"/>
    </row>
    <row r="18" spans="1:6" ht="45" x14ac:dyDescent="0.25">
      <c r="A18" s="15" t="s">
        <v>6</v>
      </c>
      <c r="B18" s="16" t="s">
        <v>7</v>
      </c>
      <c r="C18" s="17" t="s">
        <v>8</v>
      </c>
      <c r="D18" s="18" t="s">
        <v>9</v>
      </c>
      <c r="E18" s="19" t="s">
        <v>10</v>
      </c>
      <c r="F18" s="20" t="s">
        <v>11</v>
      </c>
    </row>
    <row r="19" spans="1:6" x14ac:dyDescent="0.25">
      <c r="A19" s="21">
        <v>1</v>
      </c>
      <c r="B19" s="22" t="s">
        <v>12</v>
      </c>
      <c r="C19" s="22" t="s">
        <v>13</v>
      </c>
      <c r="D19" s="23">
        <v>100</v>
      </c>
      <c r="E19" s="24"/>
      <c r="F19" s="25">
        <f t="shared" ref="F19:F36" si="0">D19*E19</f>
        <v>0</v>
      </c>
    </row>
    <row r="20" spans="1:6" x14ac:dyDescent="0.25">
      <c r="A20" s="21">
        <v>2</v>
      </c>
      <c r="B20" s="22" t="s">
        <v>14</v>
      </c>
      <c r="C20" s="22" t="s">
        <v>13</v>
      </c>
      <c r="D20" s="23">
        <v>100</v>
      </c>
      <c r="E20" s="24"/>
      <c r="F20" s="25">
        <f t="shared" si="0"/>
        <v>0</v>
      </c>
    </row>
    <row r="21" spans="1:6" x14ac:dyDescent="0.25">
      <c r="A21" s="21">
        <v>3</v>
      </c>
      <c r="B21" s="22" t="s">
        <v>15</v>
      </c>
      <c r="C21" s="22" t="s">
        <v>13</v>
      </c>
      <c r="D21" s="23">
        <v>100</v>
      </c>
      <c r="E21" s="24"/>
      <c r="F21" s="25">
        <f t="shared" si="0"/>
        <v>0</v>
      </c>
    </row>
    <row r="22" spans="1:6" x14ac:dyDescent="0.25">
      <c r="A22" s="21">
        <v>4</v>
      </c>
      <c r="B22" s="22" t="s">
        <v>16</v>
      </c>
      <c r="C22" s="22" t="s">
        <v>13</v>
      </c>
      <c r="D22" s="23">
        <v>100</v>
      </c>
      <c r="E22" s="24"/>
      <c r="F22" s="25">
        <f t="shared" si="0"/>
        <v>0</v>
      </c>
    </row>
    <row r="23" spans="1:6" x14ac:dyDescent="0.25">
      <c r="A23" s="21">
        <v>5</v>
      </c>
      <c r="B23" s="22" t="s">
        <v>17</v>
      </c>
      <c r="C23" s="22" t="s">
        <v>13</v>
      </c>
      <c r="D23" s="23">
        <v>108</v>
      </c>
      <c r="E23" s="24"/>
      <c r="F23" s="25">
        <f t="shared" si="0"/>
        <v>0</v>
      </c>
    </row>
    <row r="24" spans="1:6" x14ac:dyDescent="0.25">
      <c r="A24" s="21">
        <v>6</v>
      </c>
      <c r="B24" s="22" t="s">
        <v>18</v>
      </c>
      <c r="C24" s="22" t="s">
        <v>13</v>
      </c>
      <c r="D24" s="23">
        <v>50</v>
      </c>
      <c r="E24" s="24"/>
      <c r="F24" s="25">
        <f t="shared" si="0"/>
        <v>0</v>
      </c>
    </row>
    <row r="25" spans="1:6" x14ac:dyDescent="0.25">
      <c r="A25" s="21">
        <v>7</v>
      </c>
      <c r="B25" s="22" t="s">
        <v>19</v>
      </c>
      <c r="C25" s="26" t="s">
        <v>20</v>
      </c>
      <c r="D25" s="23">
        <v>120</v>
      </c>
      <c r="E25" s="24"/>
      <c r="F25" s="25">
        <f t="shared" si="0"/>
        <v>0</v>
      </c>
    </row>
    <row r="26" spans="1:6" x14ac:dyDescent="0.25">
      <c r="A26" s="21">
        <v>8</v>
      </c>
      <c r="B26" s="22" t="s">
        <v>21</v>
      </c>
      <c r="C26" s="22" t="s">
        <v>20</v>
      </c>
      <c r="D26" s="23">
        <v>115</v>
      </c>
      <c r="E26" s="24"/>
      <c r="F26" s="25">
        <f t="shared" si="0"/>
        <v>0</v>
      </c>
    </row>
    <row r="27" spans="1:6" x14ac:dyDescent="0.25">
      <c r="A27" s="21">
        <v>9</v>
      </c>
      <c r="B27" s="22" t="s">
        <v>22</v>
      </c>
      <c r="C27" s="27" t="s">
        <v>20</v>
      </c>
      <c r="D27" s="23">
        <v>10</v>
      </c>
      <c r="E27" s="24"/>
      <c r="F27" s="25">
        <f t="shared" si="0"/>
        <v>0</v>
      </c>
    </row>
    <row r="28" spans="1:6" x14ac:dyDescent="0.25">
      <c r="A28" s="21">
        <v>10</v>
      </c>
      <c r="B28" s="22" t="s">
        <v>23</v>
      </c>
      <c r="C28" s="22" t="s">
        <v>20</v>
      </c>
      <c r="D28" s="23">
        <v>5</v>
      </c>
      <c r="E28" s="24"/>
      <c r="F28" s="25">
        <f>D28*E28</f>
        <v>0</v>
      </c>
    </row>
    <row r="29" spans="1:6" x14ac:dyDescent="0.25">
      <c r="A29" s="21">
        <v>11</v>
      </c>
      <c r="B29" s="22" t="s">
        <v>24</v>
      </c>
      <c r="C29" s="22" t="s">
        <v>13</v>
      </c>
      <c r="D29" s="23">
        <v>20</v>
      </c>
      <c r="E29" s="24"/>
      <c r="F29" s="25">
        <f t="shared" si="0"/>
        <v>0</v>
      </c>
    </row>
    <row r="30" spans="1:6" x14ac:dyDescent="0.25">
      <c r="A30" s="21">
        <v>12</v>
      </c>
      <c r="B30" s="22" t="s">
        <v>25</v>
      </c>
      <c r="C30" s="22" t="s">
        <v>13</v>
      </c>
      <c r="D30" s="23">
        <v>20</v>
      </c>
      <c r="E30" s="24"/>
      <c r="F30" s="25">
        <f t="shared" si="0"/>
        <v>0</v>
      </c>
    </row>
    <row r="31" spans="1:6" x14ac:dyDescent="0.25">
      <c r="A31" s="21">
        <v>13</v>
      </c>
      <c r="B31" s="28" t="s">
        <v>26</v>
      </c>
      <c r="C31" s="28" t="s">
        <v>13</v>
      </c>
      <c r="D31" s="23">
        <v>50</v>
      </c>
      <c r="E31" s="24"/>
      <c r="F31" s="25">
        <f t="shared" si="0"/>
        <v>0</v>
      </c>
    </row>
    <row r="32" spans="1:6" x14ac:dyDescent="0.25">
      <c r="A32" s="29">
        <v>14</v>
      </c>
      <c r="B32" s="30" t="s">
        <v>27</v>
      </c>
      <c r="C32" s="30" t="s">
        <v>20</v>
      </c>
      <c r="D32" s="31">
        <v>5</v>
      </c>
      <c r="E32" s="24"/>
      <c r="F32" s="32">
        <f t="shared" si="0"/>
        <v>0</v>
      </c>
    </row>
    <row r="33" spans="1:6" x14ac:dyDescent="0.25">
      <c r="A33" s="33">
        <v>15</v>
      </c>
      <c r="B33" s="28" t="s">
        <v>28</v>
      </c>
      <c r="C33" s="28" t="s">
        <v>20</v>
      </c>
      <c r="D33" s="23">
        <v>50</v>
      </c>
      <c r="E33" s="24"/>
      <c r="F33" s="25">
        <f t="shared" si="0"/>
        <v>0</v>
      </c>
    </row>
    <row r="34" spans="1:6" x14ac:dyDescent="0.25">
      <c r="A34" s="33">
        <v>16</v>
      </c>
      <c r="B34" s="28" t="s">
        <v>29</v>
      </c>
      <c r="C34" s="28" t="s">
        <v>20</v>
      </c>
      <c r="D34" s="23">
        <v>5</v>
      </c>
      <c r="E34" s="34"/>
      <c r="F34" s="25">
        <f t="shared" si="0"/>
        <v>0</v>
      </c>
    </row>
    <row r="35" spans="1:6" x14ac:dyDescent="0.25">
      <c r="A35" s="33">
        <v>17</v>
      </c>
      <c r="B35" s="28" t="s">
        <v>30</v>
      </c>
      <c r="C35" s="28" t="s">
        <v>20</v>
      </c>
      <c r="D35" s="23">
        <v>5</v>
      </c>
      <c r="E35" s="34"/>
      <c r="F35" s="25">
        <f t="shared" si="0"/>
        <v>0</v>
      </c>
    </row>
    <row r="36" spans="1:6" x14ac:dyDescent="0.25">
      <c r="A36" s="33">
        <v>18</v>
      </c>
      <c r="B36" s="28" t="s">
        <v>31</v>
      </c>
      <c r="C36" s="28" t="s">
        <v>13</v>
      </c>
      <c r="D36" s="23">
        <v>35</v>
      </c>
      <c r="E36" s="34"/>
      <c r="F36" s="25">
        <f t="shared" si="0"/>
        <v>0</v>
      </c>
    </row>
    <row r="37" spans="1:6" x14ac:dyDescent="0.25">
      <c r="A37" s="35"/>
      <c r="B37" s="36" t="s">
        <v>32</v>
      </c>
      <c r="C37" s="37"/>
      <c r="D37" s="37"/>
      <c r="E37" s="38"/>
      <c r="F37" s="23">
        <f>SUM(F19:F36)</f>
        <v>0</v>
      </c>
    </row>
    <row r="38" spans="1:6" x14ac:dyDescent="0.25">
      <c r="A38" s="39" t="s">
        <v>33</v>
      </c>
      <c r="B38" s="40"/>
      <c r="C38" s="40"/>
      <c r="D38" s="40"/>
      <c r="E38" s="41"/>
      <c r="F38" s="42">
        <f>F37*13%</f>
        <v>0</v>
      </c>
    </row>
    <row r="39" spans="1:6" x14ac:dyDescent="0.25">
      <c r="A39" s="43" t="s">
        <v>34</v>
      </c>
      <c r="B39" s="44"/>
      <c r="C39" s="44"/>
      <c r="D39" s="44"/>
      <c r="E39" s="45"/>
      <c r="F39" s="18">
        <f>SUM(F37:F38)</f>
        <v>0</v>
      </c>
    </row>
    <row r="40" spans="1:6" x14ac:dyDescent="0.25">
      <c r="A40" s="1"/>
      <c r="B40" s="1"/>
      <c r="C40" s="1"/>
      <c r="D40" s="46"/>
      <c r="E40" s="46"/>
      <c r="F40" s="47"/>
    </row>
    <row r="41" spans="1:6" x14ac:dyDescent="0.25">
      <c r="A41" s="1"/>
      <c r="B41" s="1"/>
      <c r="C41" s="1"/>
      <c r="D41" s="46"/>
      <c r="E41" s="46"/>
      <c r="F41" s="47"/>
    </row>
    <row r="42" spans="1:6" x14ac:dyDescent="0.25">
      <c r="A42" s="48" t="s">
        <v>35</v>
      </c>
      <c r="B42" s="48"/>
      <c r="C42" s="48"/>
      <c r="D42" s="49"/>
      <c r="E42" s="49"/>
      <c r="F42" s="50"/>
    </row>
    <row r="43" spans="1:6" ht="45" x14ac:dyDescent="0.25">
      <c r="A43" s="51" t="s">
        <v>6</v>
      </c>
      <c r="B43" s="52" t="s">
        <v>7</v>
      </c>
      <c r="C43" s="53" t="s">
        <v>36</v>
      </c>
      <c r="D43" s="54" t="s">
        <v>9</v>
      </c>
      <c r="E43" s="55" t="s">
        <v>10</v>
      </c>
      <c r="F43" s="56" t="s">
        <v>11</v>
      </c>
    </row>
    <row r="44" spans="1:6" x14ac:dyDescent="0.25">
      <c r="A44" s="57">
        <v>1</v>
      </c>
      <c r="B44" s="58" t="s">
        <v>37</v>
      </c>
      <c r="C44" s="59" t="s">
        <v>20</v>
      </c>
      <c r="D44" s="23" t="s">
        <v>38</v>
      </c>
      <c r="E44" s="60">
        <v>15</v>
      </c>
      <c r="F44" s="61">
        <f>D44*E44</f>
        <v>9000</v>
      </c>
    </row>
    <row r="45" spans="1:6" x14ac:dyDescent="0.25">
      <c r="A45" s="57">
        <v>2</v>
      </c>
      <c r="B45" s="58" t="s">
        <v>39</v>
      </c>
      <c r="C45" s="59" t="s">
        <v>20</v>
      </c>
      <c r="D45" s="23" t="s">
        <v>40</v>
      </c>
      <c r="E45" s="60">
        <v>10</v>
      </c>
      <c r="F45" s="61">
        <f>D45*E45</f>
        <v>6200</v>
      </c>
    </row>
    <row r="46" spans="1:6" x14ac:dyDescent="0.25">
      <c r="A46" s="57">
        <v>3</v>
      </c>
      <c r="B46" s="58" t="s">
        <v>41</v>
      </c>
      <c r="C46" s="59" t="s">
        <v>20</v>
      </c>
      <c r="D46" s="23" t="s">
        <v>42</v>
      </c>
      <c r="E46" s="60">
        <v>15</v>
      </c>
      <c r="F46" s="61">
        <f>D46*E46</f>
        <v>8250</v>
      </c>
    </row>
    <row r="47" spans="1:6" x14ac:dyDescent="0.25">
      <c r="A47" s="57">
        <v>2</v>
      </c>
      <c r="B47" s="58" t="s">
        <v>43</v>
      </c>
      <c r="C47" s="59" t="s">
        <v>20</v>
      </c>
      <c r="D47" s="23" t="s">
        <v>44</v>
      </c>
      <c r="E47" s="60">
        <v>15</v>
      </c>
      <c r="F47" s="61">
        <f>D47*E47</f>
        <v>1500</v>
      </c>
    </row>
    <row r="48" spans="1:6" x14ac:dyDescent="0.25">
      <c r="A48" s="39" t="s">
        <v>11</v>
      </c>
      <c r="B48" s="40"/>
      <c r="C48" s="40"/>
      <c r="D48" s="40"/>
      <c r="E48" s="41"/>
      <c r="F48" s="42">
        <f>SUM(F44:F47)</f>
        <v>24950</v>
      </c>
    </row>
    <row r="49" spans="1:6" x14ac:dyDescent="0.25">
      <c r="A49" s="39" t="s">
        <v>33</v>
      </c>
      <c r="B49" s="40"/>
      <c r="C49" s="40"/>
      <c r="D49" s="40"/>
      <c r="E49" s="41"/>
      <c r="F49" s="42">
        <f>F48*13%</f>
        <v>3243.5</v>
      </c>
    </row>
    <row r="50" spans="1:6" ht="15.75" x14ac:dyDescent="0.25">
      <c r="A50" s="39" t="s">
        <v>108</v>
      </c>
      <c r="B50" s="40"/>
      <c r="C50" s="40"/>
      <c r="D50" s="40"/>
      <c r="E50" s="41"/>
      <c r="F50" s="62">
        <f>SUM(F48:F49)</f>
        <v>28193.5</v>
      </c>
    </row>
    <row r="51" spans="1:6" x14ac:dyDescent="0.25">
      <c r="A51" s="1"/>
      <c r="B51" s="1"/>
      <c r="C51" s="1"/>
      <c r="D51" s="46"/>
      <c r="E51" s="46"/>
      <c r="F51" s="47"/>
    </row>
    <row r="52" spans="1:6" x14ac:dyDescent="0.25">
      <c r="A52" s="63" t="s">
        <v>45</v>
      </c>
      <c r="B52" s="63"/>
      <c r="C52" s="63"/>
      <c r="D52" s="64"/>
      <c r="E52" s="64"/>
      <c r="F52" s="65"/>
    </row>
    <row r="53" spans="1:6" ht="45" x14ac:dyDescent="0.25">
      <c r="A53" s="66" t="s">
        <v>6</v>
      </c>
      <c r="B53" s="66" t="s">
        <v>7</v>
      </c>
      <c r="C53" s="66" t="s">
        <v>36</v>
      </c>
      <c r="D53" s="67" t="s">
        <v>9</v>
      </c>
      <c r="E53" s="68" t="s">
        <v>10</v>
      </c>
      <c r="F53" s="69" t="s">
        <v>11</v>
      </c>
    </row>
    <row r="54" spans="1:6" x14ac:dyDescent="0.25">
      <c r="A54" s="70">
        <v>1</v>
      </c>
      <c r="B54" s="71" t="s">
        <v>46</v>
      </c>
      <c r="C54" s="72" t="s">
        <v>20</v>
      </c>
      <c r="D54" s="73">
        <v>530</v>
      </c>
      <c r="E54" s="74">
        <v>16</v>
      </c>
      <c r="F54" s="61">
        <f>D54*E54</f>
        <v>8480</v>
      </c>
    </row>
    <row r="55" spans="1:6" ht="30" x14ac:dyDescent="0.25">
      <c r="A55" s="75">
        <v>2</v>
      </c>
      <c r="B55" s="71" t="s">
        <v>47</v>
      </c>
      <c r="C55" s="76" t="s">
        <v>20</v>
      </c>
      <c r="D55" s="73">
        <v>400</v>
      </c>
      <c r="E55" s="74">
        <v>16</v>
      </c>
      <c r="F55" s="61">
        <f>D55*E55</f>
        <v>6400</v>
      </c>
    </row>
    <row r="56" spans="1:6" x14ac:dyDescent="0.25">
      <c r="A56" s="77" t="s">
        <v>11</v>
      </c>
      <c r="B56" s="78"/>
      <c r="C56" s="78"/>
      <c r="D56" s="78"/>
      <c r="E56" s="79"/>
      <c r="F56" s="42">
        <f>SUM(F54:F55)</f>
        <v>14880</v>
      </c>
    </row>
    <row r="57" spans="1:6" x14ac:dyDescent="0.25">
      <c r="A57" s="39" t="s">
        <v>33</v>
      </c>
      <c r="B57" s="40"/>
      <c r="C57" s="40"/>
      <c r="D57" s="40"/>
      <c r="E57" s="41"/>
      <c r="F57" s="42">
        <f>F56*13%</f>
        <v>1934.4</v>
      </c>
    </row>
    <row r="58" spans="1:6" ht="15.75" x14ac:dyDescent="0.25">
      <c r="A58" s="39" t="s">
        <v>108</v>
      </c>
      <c r="B58" s="40"/>
      <c r="C58" s="40"/>
      <c r="D58" s="40"/>
      <c r="E58" s="41"/>
      <c r="F58" s="62">
        <f>SUM(F56:F57)</f>
        <v>16814.400000000001</v>
      </c>
    </row>
    <row r="59" spans="1:6" x14ac:dyDescent="0.25">
      <c r="A59" s="6"/>
      <c r="B59" s="6"/>
      <c r="C59" s="6"/>
      <c r="D59" s="80"/>
      <c r="E59" s="81"/>
      <c r="F59" s="82"/>
    </row>
    <row r="60" spans="1:6" x14ac:dyDescent="0.25">
      <c r="A60" s="83" t="s">
        <v>48</v>
      </c>
      <c r="B60" s="83"/>
      <c r="C60" s="83"/>
      <c r="D60" s="84"/>
      <c r="E60" s="84"/>
      <c r="F60" s="85"/>
    </row>
    <row r="61" spans="1:6" ht="45" x14ac:dyDescent="0.25">
      <c r="A61" s="86" t="s">
        <v>6</v>
      </c>
      <c r="B61" s="87" t="s">
        <v>7</v>
      </c>
      <c r="C61" s="66" t="s">
        <v>36</v>
      </c>
      <c r="D61" s="88" t="s">
        <v>9</v>
      </c>
      <c r="E61" s="68" t="s">
        <v>10</v>
      </c>
      <c r="F61" s="69" t="s">
        <v>11</v>
      </c>
    </row>
    <row r="62" spans="1:6" x14ac:dyDescent="0.25">
      <c r="A62" s="75">
        <v>1</v>
      </c>
      <c r="B62" s="71" t="s">
        <v>49</v>
      </c>
      <c r="C62" s="76" t="s">
        <v>20</v>
      </c>
      <c r="D62" s="89">
        <v>2050</v>
      </c>
      <c r="E62" s="90">
        <v>3.65</v>
      </c>
      <c r="F62" s="61">
        <f>D62*E62</f>
        <v>7482.5</v>
      </c>
    </row>
    <row r="63" spans="1:6" x14ac:dyDescent="0.25">
      <c r="A63" s="77" t="s">
        <v>11</v>
      </c>
      <c r="B63" s="78"/>
      <c r="C63" s="78"/>
      <c r="D63" s="78"/>
      <c r="E63" s="79"/>
      <c r="F63" s="42">
        <f>SUM(F62:F62)</f>
        <v>7482.5</v>
      </c>
    </row>
    <row r="64" spans="1:6" x14ac:dyDescent="0.25">
      <c r="A64" s="39" t="s">
        <v>33</v>
      </c>
      <c r="B64" s="40"/>
      <c r="C64" s="40"/>
      <c r="D64" s="40"/>
      <c r="E64" s="41"/>
      <c r="F64" s="42">
        <f>F63*13%</f>
        <v>972.72500000000002</v>
      </c>
    </row>
    <row r="65" spans="1:6" ht="15.75" x14ac:dyDescent="0.25">
      <c r="A65" s="39" t="s">
        <v>108</v>
      </c>
      <c r="B65" s="40"/>
      <c r="C65" s="40"/>
      <c r="D65" s="40"/>
      <c r="E65" s="41"/>
      <c r="F65" s="62">
        <f>SUM(F63:F64)</f>
        <v>8455.2250000000004</v>
      </c>
    </row>
    <row r="66" spans="1:6" x14ac:dyDescent="0.25">
      <c r="A66" s="1"/>
      <c r="B66" s="1"/>
      <c r="C66" s="1"/>
      <c r="D66" s="46"/>
      <c r="E66" s="46"/>
      <c r="F66" s="47"/>
    </row>
    <row r="67" spans="1:6" x14ac:dyDescent="0.25">
      <c r="A67" s="91" t="s">
        <v>50</v>
      </c>
      <c r="B67" s="91"/>
      <c r="C67" s="91"/>
      <c r="D67" s="92"/>
      <c r="E67" s="92"/>
      <c r="F67" s="93"/>
    </row>
    <row r="68" spans="1:6" ht="45" x14ac:dyDescent="0.25">
      <c r="A68" s="94" t="s">
        <v>6</v>
      </c>
      <c r="B68" s="52" t="s">
        <v>7</v>
      </c>
      <c r="C68" s="51" t="s">
        <v>36</v>
      </c>
      <c r="D68" s="88" t="s">
        <v>9</v>
      </c>
      <c r="E68" s="68" t="s">
        <v>10</v>
      </c>
      <c r="F68" s="69" t="s">
        <v>11</v>
      </c>
    </row>
    <row r="69" spans="1:6" x14ac:dyDescent="0.25">
      <c r="A69" s="75">
        <v>1</v>
      </c>
      <c r="B69" s="76" t="s">
        <v>51</v>
      </c>
      <c r="C69" s="76" t="s">
        <v>52</v>
      </c>
      <c r="D69" s="95" t="s">
        <v>53</v>
      </c>
      <c r="E69" s="90">
        <v>9.32</v>
      </c>
      <c r="F69" s="61">
        <f>D69*E69</f>
        <v>9879.2000000000007</v>
      </c>
    </row>
    <row r="70" spans="1:6" x14ac:dyDescent="0.25">
      <c r="A70" s="96" t="s">
        <v>11</v>
      </c>
      <c r="B70" s="97"/>
      <c r="C70" s="97"/>
      <c r="D70" s="97"/>
      <c r="E70" s="98"/>
      <c r="F70" s="42">
        <f>SUM(F68:F69)</f>
        <v>9879.2000000000007</v>
      </c>
    </row>
    <row r="71" spans="1:6" x14ac:dyDescent="0.25">
      <c r="A71" s="39" t="s">
        <v>33</v>
      </c>
      <c r="B71" s="40"/>
      <c r="C71" s="40"/>
      <c r="D71" s="40"/>
      <c r="E71" s="41"/>
      <c r="F71" s="42">
        <f>F70*13%</f>
        <v>1284.296</v>
      </c>
    </row>
    <row r="72" spans="1:6" ht="15.75" x14ac:dyDescent="0.25">
      <c r="A72" s="39" t="s">
        <v>108</v>
      </c>
      <c r="B72" s="40"/>
      <c r="C72" s="40"/>
      <c r="D72" s="40"/>
      <c r="E72" s="41"/>
      <c r="F72" s="62">
        <f>SUM(F70:F71)</f>
        <v>11163.496000000001</v>
      </c>
    </row>
    <row r="73" spans="1:6" x14ac:dyDescent="0.25">
      <c r="A73" s="99"/>
      <c r="B73" s="99"/>
      <c r="C73" s="99"/>
      <c r="D73" s="100"/>
      <c r="E73" s="100"/>
      <c r="F73" s="101"/>
    </row>
    <row r="74" spans="1:6" x14ac:dyDescent="0.25">
      <c r="A74" s="102" t="s">
        <v>54</v>
      </c>
      <c r="B74" s="103"/>
      <c r="C74" s="103"/>
      <c r="D74" s="103"/>
      <c r="E74" s="103"/>
      <c r="F74" s="103"/>
    </row>
    <row r="75" spans="1:6" ht="45" x14ac:dyDescent="0.25">
      <c r="A75" s="104" t="s">
        <v>6</v>
      </c>
      <c r="B75" s="105" t="s">
        <v>7</v>
      </c>
      <c r="C75" s="105" t="s">
        <v>36</v>
      </c>
      <c r="D75" s="106" t="s">
        <v>9</v>
      </c>
      <c r="E75" s="107" t="s">
        <v>10</v>
      </c>
      <c r="F75" s="108" t="s">
        <v>11</v>
      </c>
    </row>
    <row r="76" spans="1:6" x14ac:dyDescent="0.25">
      <c r="A76" s="109">
        <v>1</v>
      </c>
      <c r="B76" s="110" t="s">
        <v>55</v>
      </c>
      <c r="C76" s="110" t="s">
        <v>56</v>
      </c>
      <c r="D76" s="111">
        <v>3000</v>
      </c>
      <c r="E76" s="90"/>
      <c r="F76" s="112">
        <f>D76*E76</f>
        <v>0</v>
      </c>
    </row>
    <row r="77" spans="1:6" x14ac:dyDescent="0.25">
      <c r="A77" s="109">
        <v>2</v>
      </c>
      <c r="B77" s="113" t="s">
        <v>57</v>
      </c>
      <c r="C77" s="113" t="s">
        <v>20</v>
      </c>
      <c r="D77" s="111">
        <v>900</v>
      </c>
      <c r="E77" s="114"/>
      <c r="F77" s="112">
        <f>D77*E77</f>
        <v>0</v>
      </c>
    </row>
    <row r="78" spans="1:6" x14ac:dyDescent="0.25">
      <c r="A78" s="115"/>
      <c r="B78" s="116"/>
      <c r="C78" s="116"/>
      <c r="D78" s="116"/>
      <c r="E78" s="117"/>
      <c r="F78" s="118">
        <f>SUM(F76:F77)</f>
        <v>0</v>
      </c>
    </row>
    <row r="79" spans="1:6" x14ac:dyDescent="0.25">
      <c r="A79" s="119" t="s">
        <v>33</v>
      </c>
      <c r="B79" s="120"/>
      <c r="C79" s="120"/>
      <c r="D79" s="120"/>
      <c r="E79" s="121"/>
      <c r="F79" s="42">
        <f>F78*13%</f>
        <v>0</v>
      </c>
    </row>
    <row r="80" spans="1:6" ht="15.75" x14ac:dyDescent="0.25">
      <c r="A80" s="119" t="s">
        <v>34</v>
      </c>
      <c r="B80" s="120"/>
      <c r="C80" s="120"/>
      <c r="D80" s="120"/>
      <c r="E80" s="121"/>
      <c r="F80" s="62">
        <f>SUM(F78:F79)</f>
        <v>0</v>
      </c>
    </row>
    <row r="81" spans="1:6" x14ac:dyDescent="0.25">
      <c r="A81" s="122"/>
      <c r="B81" s="123"/>
      <c r="C81" s="123"/>
      <c r="D81" s="82"/>
      <c r="E81" s="81"/>
      <c r="F81" s="82"/>
    </row>
    <row r="82" spans="1:6" x14ac:dyDescent="0.25">
      <c r="A82" s="124" t="s">
        <v>58</v>
      </c>
      <c r="B82" s="124"/>
      <c r="C82" s="124"/>
      <c r="D82" s="125"/>
      <c r="E82" s="125"/>
      <c r="F82" s="126"/>
    </row>
    <row r="83" spans="1:6" ht="45" x14ac:dyDescent="0.25">
      <c r="A83" s="127" t="s">
        <v>6</v>
      </c>
      <c r="B83" s="128" t="s">
        <v>7</v>
      </c>
      <c r="C83" s="128" t="s">
        <v>36</v>
      </c>
      <c r="D83" s="129" t="s">
        <v>9</v>
      </c>
      <c r="E83" s="130" t="s">
        <v>10</v>
      </c>
      <c r="F83" s="131" t="s">
        <v>11</v>
      </c>
    </row>
    <row r="84" spans="1:6" ht="29.25" customHeight="1" x14ac:dyDescent="0.25">
      <c r="A84" s="132">
        <v>1</v>
      </c>
      <c r="B84" s="133" t="s">
        <v>59</v>
      </c>
      <c r="C84" s="134" t="s">
        <v>20</v>
      </c>
      <c r="D84" s="112" t="s">
        <v>60</v>
      </c>
      <c r="E84" s="135"/>
      <c r="F84" s="136">
        <f>D84*E84</f>
        <v>0</v>
      </c>
    </row>
    <row r="85" spans="1:6" ht="30" x14ac:dyDescent="0.25">
      <c r="A85" s="75">
        <v>2</v>
      </c>
      <c r="B85" s="137" t="s">
        <v>61</v>
      </c>
      <c r="C85" s="138" t="s">
        <v>13</v>
      </c>
      <c r="D85" s="111" t="s">
        <v>62</v>
      </c>
      <c r="E85" s="139"/>
      <c r="F85" s="112">
        <f>D85*E85</f>
        <v>0</v>
      </c>
    </row>
    <row r="86" spans="1:6" ht="30" x14ac:dyDescent="0.25">
      <c r="A86" s="75">
        <v>3</v>
      </c>
      <c r="B86" s="137" t="s">
        <v>63</v>
      </c>
      <c r="C86" s="140" t="s">
        <v>13</v>
      </c>
      <c r="D86" s="111" t="s">
        <v>38</v>
      </c>
      <c r="E86" s="141"/>
      <c r="F86" s="112">
        <f>D86*E86</f>
        <v>0</v>
      </c>
    </row>
    <row r="87" spans="1:6" x14ac:dyDescent="0.25">
      <c r="A87" s="115" t="s">
        <v>11</v>
      </c>
      <c r="B87" s="116"/>
      <c r="C87" s="116"/>
      <c r="D87" s="116"/>
      <c r="E87" s="117"/>
      <c r="F87" s="118">
        <f>SUM(F84:F86)</f>
        <v>0</v>
      </c>
    </row>
    <row r="88" spans="1:6" x14ac:dyDescent="0.25">
      <c r="A88" s="119" t="s">
        <v>33</v>
      </c>
      <c r="B88" s="120"/>
      <c r="C88" s="120"/>
      <c r="D88" s="120"/>
      <c r="E88" s="121"/>
      <c r="F88" s="42">
        <f>F87*13%</f>
        <v>0</v>
      </c>
    </row>
    <row r="89" spans="1:6" ht="15.75" x14ac:dyDescent="0.25">
      <c r="A89" s="119" t="s">
        <v>34</v>
      </c>
      <c r="B89" s="120"/>
      <c r="C89" s="120"/>
      <c r="D89" s="120"/>
      <c r="E89" s="121"/>
      <c r="F89" s="62">
        <f>SUM(F87:F88)</f>
        <v>0</v>
      </c>
    </row>
    <row r="92" spans="1:6" ht="18.75" x14ac:dyDescent="0.3">
      <c r="F92" s="142"/>
    </row>
    <row r="93" spans="1:6" ht="18.75" x14ac:dyDescent="0.3">
      <c r="A93" s="143" t="s">
        <v>64</v>
      </c>
      <c r="B93" s="144"/>
      <c r="C93" s="144"/>
      <c r="D93" s="145"/>
      <c r="E93" s="145"/>
      <c r="F93" s="146"/>
    </row>
    <row r="94" spans="1:6" x14ac:dyDescent="0.25">
      <c r="A94" s="13" t="s">
        <v>65</v>
      </c>
      <c r="B94" s="13"/>
      <c r="C94" s="13"/>
      <c r="D94" s="14"/>
      <c r="E94" s="14"/>
      <c r="F94" s="147"/>
    </row>
    <row r="95" spans="1:6" ht="45" x14ac:dyDescent="0.25">
      <c r="A95" s="148" t="s">
        <v>6</v>
      </c>
      <c r="B95" s="149" t="s">
        <v>7</v>
      </c>
      <c r="C95" s="150" t="s">
        <v>8</v>
      </c>
      <c r="D95" s="69" t="s">
        <v>9</v>
      </c>
      <c r="E95" s="151" t="s">
        <v>10</v>
      </c>
      <c r="F95" s="152" t="s">
        <v>11</v>
      </c>
    </row>
    <row r="96" spans="1:6" x14ac:dyDescent="0.25">
      <c r="A96" s="153">
        <v>1</v>
      </c>
      <c r="B96" s="22" t="s">
        <v>66</v>
      </c>
      <c r="C96" s="22" t="s">
        <v>13</v>
      </c>
      <c r="D96" s="23">
        <v>1000</v>
      </c>
      <c r="E96" s="60"/>
      <c r="F96" s="25">
        <f>D96*E96</f>
        <v>0</v>
      </c>
    </row>
    <row r="97" spans="1:6" ht="30" x14ac:dyDescent="0.25">
      <c r="A97" s="21">
        <v>2</v>
      </c>
      <c r="B97" s="22" t="s">
        <v>67</v>
      </c>
      <c r="C97" s="22" t="s">
        <v>20</v>
      </c>
      <c r="D97" s="23">
        <v>400</v>
      </c>
      <c r="E97" s="60"/>
      <c r="F97" s="25">
        <f t="shared" ref="F97:F119" si="1">D97*E97</f>
        <v>0</v>
      </c>
    </row>
    <row r="98" spans="1:6" ht="30" x14ac:dyDescent="0.25">
      <c r="A98" s="21">
        <v>3</v>
      </c>
      <c r="B98" s="22" t="s">
        <v>68</v>
      </c>
      <c r="C98" s="22" t="s">
        <v>13</v>
      </c>
      <c r="D98" s="23">
        <v>1600</v>
      </c>
      <c r="E98" s="60"/>
      <c r="F98" s="25">
        <f t="shared" si="1"/>
        <v>0</v>
      </c>
    </row>
    <row r="99" spans="1:6" x14ac:dyDescent="0.25">
      <c r="A99" s="21">
        <v>4</v>
      </c>
      <c r="B99" s="22" t="s">
        <v>69</v>
      </c>
      <c r="C99" s="22" t="s">
        <v>13</v>
      </c>
      <c r="D99" s="23">
        <v>1500</v>
      </c>
      <c r="E99" s="60"/>
      <c r="F99" s="25">
        <f t="shared" si="1"/>
        <v>0</v>
      </c>
    </row>
    <row r="100" spans="1:6" x14ac:dyDescent="0.25">
      <c r="A100" s="21">
        <v>5</v>
      </c>
      <c r="B100" s="22" t="s">
        <v>14</v>
      </c>
      <c r="C100" s="154" t="s">
        <v>13</v>
      </c>
      <c r="D100" s="23">
        <v>1500</v>
      </c>
      <c r="E100" s="60"/>
      <c r="F100" s="25">
        <f t="shared" si="1"/>
        <v>0</v>
      </c>
    </row>
    <row r="101" spans="1:6" x14ac:dyDescent="0.25">
      <c r="A101" s="21">
        <v>6</v>
      </c>
      <c r="B101" s="30" t="s">
        <v>70</v>
      </c>
      <c r="C101" s="154" t="s">
        <v>13</v>
      </c>
      <c r="D101" s="23">
        <v>1500</v>
      </c>
      <c r="E101" s="60"/>
      <c r="F101" s="25">
        <f t="shared" si="1"/>
        <v>0</v>
      </c>
    </row>
    <row r="102" spans="1:6" x14ac:dyDescent="0.25">
      <c r="A102" s="21">
        <v>7</v>
      </c>
      <c r="B102" s="30" t="s">
        <v>71</v>
      </c>
      <c r="C102" s="154" t="s">
        <v>13</v>
      </c>
      <c r="D102" s="23">
        <v>1500</v>
      </c>
      <c r="E102" s="60"/>
      <c r="F102" s="25">
        <f t="shared" si="1"/>
        <v>0</v>
      </c>
    </row>
    <row r="103" spans="1:6" x14ac:dyDescent="0.25">
      <c r="A103" s="21">
        <v>8</v>
      </c>
      <c r="B103" s="22" t="s">
        <v>72</v>
      </c>
      <c r="C103" s="154" t="s">
        <v>13</v>
      </c>
      <c r="D103" s="23">
        <v>500</v>
      </c>
      <c r="E103" s="60"/>
      <c r="F103" s="25">
        <f t="shared" si="1"/>
        <v>0</v>
      </c>
    </row>
    <row r="104" spans="1:6" x14ac:dyDescent="0.25">
      <c r="A104" s="21">
        <v>9</v>
      </c>
      <c r="B104" s="155" t="s">
        <v>73</v>
      </c>
      <c r="C104" s="154" t="s">
        <v>74</v>
      </c>
      <c r="D104" s="23">
        <v>200</v>
      </c>
      <c r="E104" s="60"/>
      <c r="F104" s="25">
        <f t="shared" si="1"/>
        <v>0</v>
      </c>
    </row>
    <row r="105" spans="1:6" x14ac:dyDescent="0.25">
      <c r="A105" s="21">
        <v>10</v>
      </c>
      <c r="B105" t="s">
        <v>75</v>
      </c>
      <c r="C105" s="154" t="s">
        <v>74</v>
      </c>
      <c r="D105" s="23">
        <v>550</v>
      </c>
      <c r="E105" s="60"/>
      <c r="F105" s="25">
        <f t="shared" si="1"/>
        <v>0</v>
      </c>
    </row>
    <row r="106" spans="1:6" x14ac:dyDescent="0.25">
      <c r="A106" s="21">
        <v>11</v>
      </c>
      <c r="B106" s="22" t="s">
        <v>76</v>
      </c>
      <c r="C106" s="22" t="s">
        <v>20</v>
      </c>
      <c r="D106" s="23">
        <v>200</v>
      </c>
      <c r="E106" s="60"/>
      <c r="F106" s="25">
        <f t="shared" si="1"/>
        <v>0</v>
      </c>
    </row>
    <row r="107" spans="1:6" x14ac:dyDescent="0.25">
      <c r="A107" s="21">
        <v>12</v>
      </c>
      <c r="B107" s="22" t="s">
        <v>77</v>
      </c>
      <c r="C107" s="22" t="s">
        <v>13</v>
      </c>
      <c r="D107" s="23">
        <v>200</v>
      </c>
      <c r="E107" s="60"/>
      <c r="F107" s="25">
        <f t="shared" si="1"/>
        <v>0</v>
      </c>
    </row>
    <row r="108" spans="1:6" x14ac:dyDescent="0.25">
      <c r="A108" s="21">
        <v>13</v>
      </c>
      <c r="B108" s="22" t="s">
        <v>78</v>
      </c>
      <c r="C108" s="22" t="s">
        <v>13</v>
      </c>
      <c r="D108" s="23">
        <v>250</v>
      </c>
      <c r="E108" s="60"/>
      <c r="F108" s="25">
        <f t="shared" si="1"/>
        <v>0</v>
      </c>
    </row>
    <row r="109" spans="1:6" x14ac:dyDescent="0.25">
      <c r="A109" s="21">
        <v>14</v>
      </c>
      <c r="B109" t="s">
        <v>79</v>
      </c>
      <c r="C109" s="22" t="s">
        <v>74</v>
      </c>
      <c r="D109" s="23">
        <v>300</v>
      </c>
      <c r="E109" s="60"/>
      <c r="F109" s="25">
        <f t="shared" si="1"/>
        <v>0</v>
      </c>
    </row>
    <row r="110" spans="1:6" x14ac:dyDescent="0.25">
      <c r="A110" s="21">
        <v>15</v>
      </c>
      <c r="B110" s="22" t="s">
        <v>80</v>
      </c>
      <c r="C110" s="22" t="s">
        <v>13</v>
      </c>
      <c r="D110" s="23">
        <v>150</v>
      </c>
      <c r="E110" s="60"/>
      <c r="F110" s="25">
        <f t="shared" si="1"/>
        <v>0</v>
      </c>
    </row>
    <row r="111" spans="1:6" x14ac:dyDescent="0.25">
      <c r="A111" s="21">
        <v>16</v>
      </c>
      <c r="B111" s="22" t="s">
        <v>81</v>
      </c>
      <c r="C111" s="22" t="s">
        <v>13</v>
      </c>
      <c r="D111" s="23">
        <v>150</v>
      </c>
      <c r="E111" s="60"/>
      <c r="F111" s="25">
        <f t="shared" si="1"/>
        <v>0</v>
      </c>
    </row>
    <row r="112" spans="1:6" x14ac:dyDescent="0.25">
      <c r="A112" s="21">
        <v>17</v>
      </c>
      <c r="B112" s="22" t="s">
        <v>82</v>
      </c>
      <c r="C112" s="22" t="s">
        <v>13</v>
      </c>
      <c r="D112" s="23">
        <v>200</v>
      </c>
      <c r="E112" s="60"/>
      <c r="F112" s="25">
        <f t="shared" si="1"/>
        <v>0</v>
      </c>
    </row>
    <row r="113" spans="1:6" ht="30" x14ac:dyDescent="0.25">
      <c r="A113" s="21">
        <v>18</v>
      </c>
      <c r="B113" s="156" t="s">
        <v>83</v>
      </c>
      <c r="C113" s="22" t="s">
        <v>74</v>
      </c>
      <c r="D113" s="23">
        <v>300</v>
      </c>
      <c r="E113" s="157"/>
      <c r="F113" s="25">
        <f t="shared" si="1"/>
        <v>0</v>
      </c>
    </row>
    <row r="114" spans="1:6" x14ac:dyDescent="0.25">
      <c r="A114" s="21">
        <v>19</v>
      </c>
      <c r="B114" s="22" t="s">
        <v>84</v>
      </c>
      <c r="C114" s="22" t="s">
        <v>13</v>
      </c>
      <c r="D114" s="23">
        <v>30</v>
      </c>
      <c r="E114" s="60"/>
      <c r="F114" s="25">
        <f t="shared" si="1"/>
        <v>0</v>
      </c>
    </row>
    <row r="115" spans="1:6" ht="30" x14ac:dyDescent="0.25">
      <c r="A115" s="21">
        <v>20</v>
      </c>
      <c r="B115" s="22" t="s">
        <v>85</v>
      </c>
      <c r="C115" s="22" t="s">
        <v>13</v>
      </c>
      <c r="D115" s="23">
        <v>40</v>
      </c>
      <c r="E115" s="60"/>
      <c r="F115" s="25">
        <f t="shared" si="1"/>
        <v>0</v>
      </c>
    </row>
    <row r="116" spans="1:6" x14ac:dyDescent="0.25">
      <c r="A116" s="21">
        <v>21</v>
      </c>
      <c r="B116" s="22" t="s">
        <v>86</v>
      </c>
      <c r="C116" s="22" t="s">
        <v>13</v>
      </c>
      <c r="D116" s="23">
        <v>50</v>
      </c>
      <c r="E116" s="60"/>
      <c r="F116" s="25">
        <f t="shared" si="1"/>
        <v>0</v>
      </c>
    </row>
    <row r="117" spans="1:6" x14ac:dyDescent="0.25">
      <c r="A117" s="21">
        <v>22</v>
      </c>
      <c r="B117" s="22" t="s">
        <v>87</v>
      </c>
      <c r="C117" s="22" t="s">
        <v>13</v>
      </c>
      <c r="D117" s="23">
        <v>150</v>
      </c>
      <c r="E117" s="60"/>
      <c r="F117" s="25">
        <f t="shared" si="1"/>
        <v>0</v>
      </c>
    </row>
    <row r="118" spans="1:6" x14ac:dyDescent="0.25">
      <c r="A118" s="21">
        <v>23</v>
      </c>
      <c r="B118" s="22" t="s">
        <v>88</v>
      </c>
      <c r="C118" s="22" t="s">
        <v>13</v>
      </c>
      <c r="D118" s="23">
        <v>100</v>
      </c>
      <c r="E118" s="60"/>
      <c r="F118" s="25">
        <f t="shared" si="1"/>
        <v>0</v>
      </c>
    </row>
    <row r="119" spans="1:6" ht="30" x14ac:dyDescent="0.25">
      <c r="A119" s="21">
        <v>24</v>
      </c>
      <c r="B119" s="22" t="s">
        <v>89</v>
      </c>
      <c r="C119" s="22" t="s">
        <v>13</v>
      </c>
      <c r="D119" s="23">
        <v>80</v>
      </c>
      <c r="E119" s="60"/>
      <c r="F119" s="25">
        <f t="shared" si="1"/>
        <v>0</v>
      </c>
    </row>
    <row r="120" spans="1:6" x14ac:dyDescent="0.25">
      <c r="A120" s="33"/>
      <c r="B120" s="158"/>
      <c r="C120" s="159"/>
      <c r="D120" s="160">
        <f>SUM(D96:D119)</f>
        <v>12450</v>
      </c>
      <c r="E120" s="161"/>
      <c r="F120" s="141"/>
    </row>
    <row r="121" spans="1:6" ht="15.75" thickBot="1" x14ac:dyDescent="0.3">
      <c r="A121" s="35"/>
      <c r="B121" s="36" t="s">
        <v>32</v>
      </c>
      <c r="C121" s="37"/>
      <c r="D121" s="37"/>
      <c r="E121" s="38"/>
      <c r="F121" s="162">
        <f>SUM(F96:F119)</f>
        <v>0</v>
      </c>
    </row>
    <row r="122" spans="1:6" x14ac:dyDescent="0.25">
      <c r="A122" s="39" t="s">
        <v>33</v>
      </c>
      <c r="B122" s="40"/>
      <c r="C122" s="40"/>
      <c r="D122" s="40"/>
      <c r="E122" s="41"/>
      <c r="F122" s="42">
        <f>F121*13%</f>
        <v>0</v>
      </c>
    </row>
    <row r="123" spans="1:6" x14ac:dyDescent="0.25">
      <c r="A123" s="163" t="s">
        <v>34</v>
      </c>
      <c r="B123" s="164"/>
      <c r="C123" s="164"/>
      <c r="D123" s="164"/>
      <c r="E123" s="164"/>
      <c r="F123" s="18">
        <f>F121+F122</f>
        <v>0</v>
      </c>
    </row>
    <row r="126" spans="1:6" x14ac:dyDescent="0.25">
      <c r="A126" s="165" t="s">
        <v>90</v>
      </c>
      <c r="B126" s="165"/>
      <c r="C126" s="165"/>
      <c r="D126" s="165"/>
      <c r="E126" s="85"/>
      <c r="F126" s="85"/>
    </row>
    <row r="127" spans="1:6" ht="45" x14ac:dyDescent="0.25">
      <c r="A127" s="86" t="s">
        <v>6</v>
      </c>
      <c r="B127" s="87" t="s">
        <v>7</v>
      </c>
      <c r="C127" s="66" t="s">
        <v>36</v>
      </c>
      <c r="D127" s="88" t="s">
        <v>9</v>
      </c>
      <c r="E127" s="68" t="s">
        <v>10</v>
      </c>
      <c r="F127" s="69" t="s">
        <v>11</v>
      </c>
    </row>
    <row r="128" spans="1:6" x14ac:dyDescent="0.25">
      <c r="A128" s="75">
        <v>1</v>
      </c>
      <c r="B128" s="71" t="s">
        <v>91</v>
      </c>
      <c r="C128" s="76" t="s">
        <v>92</v>
      </c>
      <c r="D128" s="89">
        <v>18060</v>
      </c>
      <c r="E128" s="90"/>
      <c r="F128" s="42">
        <f>D128*E128</f>
        <v>0</v>
      </c>
    </row>
    <row r="129" spans="1:6" x14ac:dyDescent="0.25">
      <c r="A129" s="77" t="s">
        <v>11</v>
      </c>
      <c r="B129" s="78"/>
      <c r="C129" s="78"/>
      <c r="D129" s="78"/>
      <c r="E129" s="79"/>
      <c r="F129" s="42">
        <f>F128</f>
        <v>0</v>
      </c>
    </row>
    <row r="130" spans="1:6" x14ac:dyDescent="0.25">
      <c r="A130" s="39" t="s">
        <v>33</v>
      </c>
      <c r="B130" s="40"/>
      <c r="C130" s="40"/>
      <c r="D130" s="40"/>
      <c r="E130" s="41"/>
      <c r="F130" s="42">
        <f>F129*13%</f>
        <v>0</v>
      </c>
    </row>
    <row r="131" spans="1:6" x14ac:dyDescent="0.25">
      <c r="A131" s="39" t="s">
        <v>34</v>
      </c>
      <c r="B131" s="40"/>
      <c r="C131" s="40"/>
      <c r="D131" s="40"/>
      <c r="E131" s="41"/>
      <c r="F131" s="18">
        <f>F129+F130</f>
        <v>0</v>
      </c>
    </row>
    <row r="132" spans="1:6" x14ac:dyDescent="0.25">
      <c r="A132" s="99"/>
      <c r="B132" s="99"/>
      <c r="C132" s="99"/>
      <c r="D132" s="100"/>
      <c r="E132" s="100"/>
      <c r="F132" s="166"/>
    </row>
    <row r="133" spans="1:6" ht="15.75" thickBot="1" x14ac:dyDescent="0.3">
      <c r="A133" s="99"/>
      <c r="B133" s="99"/>
      <c r="C133" s="99"/>
      <c r="D133" s="100"/>
      <c r="E133" s="100"/>
      <c r="F133" s="166"/>
    </row>
    <row r="134" spans="1:6" x14ac:dyDescent="0.25">
      <c r="A134" s="167" t="s">
        <v>93</v>
      </c>
      <c r="B134" s="168"/>
      <c r="C134" s="168"/>
      <c r="D134" s="168"/>
      <c r="E134" s="168"/>
      <c r="F134" s="169"/>
    </row>
    <row r="135" spans="1:6" ht="15.75" thickBot="1" x14ac:dyDescent="0.3">
      <c r="A135" s="170" t="s">
        <v>94</v>
      </c>
      <c r="B135" s="171"/>
      <c r="C135" s="171"/>
      <c r="D135" s="171"/>
      <c r="E135" s="171"/>
      <c r="F135" s="172"/>
    </row>
    <row r="136" spans="1:6" x14ac:dyDescent="0.25">
      <c r="A136" s="173" t="s">
        <v>6</v>
      </c>
      <c r="B136" s="174" t="s">
        <v>95</v>
      </c>
      <c r="C136" s="174" t="s">
        <v>96</v>
      </c>
      <c r="D136" s="175" t="s">
        <v>9</v>
      </c>
      <c r="E136" s="175" t="s">
        <v>10</v>
      </c>
      <c r="F136" s="176"/>
    </row>
    <row r="137" spans="1:6" ht="15.75" thickBot="1" x14ac:dyDescent="0.3">
      <c r="A137" s="177"/>
      <c r="B137" s="178"/>
      <c r="C137" s="178"/>
      <c r="D137" s="179"/>
      <c r="E137" s="179"/>
      <c r="F137" s="180" t="s">
        <v>11</v>
      </c>
    </row>
    <row r="138" spans="1:6" ht="15.75" thickBot="1" x14ac:dyDescent="0.3">
      <c r="A138" s="181">
        <v>1</v>
      </c>
      <c r="B138" s="182" t="s">
        <v>97</v>
      </c>
      <c r="C138" s="183" t="s">
        <v>20</v>
      </c>
      <c r="D138" s="184">
        <v>15</v>
      </c>
      <c r="E138" s="184"/>
      <c r="F138" s="184">
        <f>D138*E138</f>
        <v>0</v>
      </c>
    </row>
    <row r="139" spans="1:6" ht="15.75" thickBot="1" x14ac:dyDescent="0.3">
      <c r="A139" s="181">
        <v>2</v>
      </c>
      <c r="B139" s="182" t="s">
        <v>98</v>
      </c>
      <c r="C139" s="183" t="s">
        <v>20</v>
      </c>
      <c r="D139" s="184">
        <v>10</v>
      </c>
      <c r="E139" s="184"/>
      <c r="F139" s="184">
        <f t="shared" ref="F139:F142" si="2">D139*E139</f>
        <v>0</v>
      </c>
    </row>
    <row r="140" spans="1:6" ht="15.75" thickBot="1" x14ac:dyDescent="0.3">
      <c r="A140" s="181">
        <v>3</v>
      </c>
      <c r="B140" s="182" t="s">
        <v>99</v>
      </c>
      <c r="C140" s="183" t="s">
        <v>20</v>
      </c>
      <c r="D140" s="184">
        <v>10</v>
      </c>
      <c r="E140" s="184"/>
      <c r="F140" s="184">
        <f t="shared" si="2"/>
        <v>0</v>
      </c>
    </row>
    <row r="141" spans="1:6" ht="15.75" thickBot="1" x14ac:dyDescent="0.3">
      <c r="A141" s="181">
        <v>4</v>
      </c>
      <c r="B141" s="182" t="s">
        <v>100</v>
      </c>
      <c r="C141" s="183" t="s">
        <v>20</v>
      </c>
      <c r="D141" s="184">
        <v>5</v>
      </c>
      <c r="E141" s="184"/>
      <c r="F141" s="184">
        <f t="shared" si="2"/>
        <v>0</v>
      </c>
    </row>
    <row r="142" spans="1:6" ht="15.75" thickBot="1" x14ac:dyDescent="0.3">
      <c r="A142" s="181">
        <v>5</v>
      </c>
      <c r="B142" s="182" t="s">
        <v>101</v>
      </c>
      <c r="C142" s="183" t="s">
        <v>20</v>
      </c>
      <c r="D142" s="184">
        <v>10</v>
      </c>
      <c r="E142" s="184"/>
      <c r="F142" s="184">
        <f t="shared" si="2"/>
        <v>0</v>
      </c>
    </row>
    <row r="143" spans="1:6" ht="15.75" thickBot="1" x14ac:dyDescent="0.3">
      <c r="A143" s="181">
        <v>6</v>
      </c>
      <c r="B143" s="182" t="s">
        <v>102</v>
      </c>
      <c r="C143" s="183" t="s">
        <v>20</v>
      </c>
      <c r="D143" s="184">
        <v>30</v>
      </c>
      <c r="E143" s="184"/>
      <c r="F143" s="184">
        <f>D143*E143</f>
        <v>0</v>
      </c>
    </row>
    <row r="144" spans="1:6" ht="15.75" thickBot="1" x14ac:dyDescent="0.3">
      <c r="A144" s="185" t="s">
        <v>103</v>
      </c>
      <c r="B144" s="186"/>
      <c r="C144" s="186"/>
      <c r="D144" s="186"/>
      <c r="E144" s="187"/>
      <c r="F144" s="162">
        <f>SUM(F138:F143)</f>
        <v>0</v>
      </c>
    </row>
    <row r="145" spans="1:6" ht="15.75" thickBot="1" x14ac:dyDescent="0.3">
      <c r="A145" s="185" t="s">
        <v>104</v>
      </c>
      <c r="B145" s="186"/>
      <c r="C145" s="186"/>
      <c r="D145" s="186"/>
      <c r="E145" s="187"/>
      <c r="F145" s="162">
        <f>F144*24%</f>
        <v>0</v>
      </c>
    </row>
    <row r="146" spans="1:6" ht="15.75" thickBot="1" x14ac:dyDescent="0.3">
      <c r="A146" s="185" t="s">
        <v>34</v>
      </c>
      <c r="B146" s="186"/>
      <c r="C146" s="186"/>
      <c r="D146" s="186"/>
      <c r="E146" s="187"/>
      <c r="F146" s="188">
        <f>F144+F145</f>
        <v>0</v>
      </c>
    </row>
    <row r="147" spans="1:6" x14ac:dyDescent="0.25">
      <c r="A147" s="99"/>
      <c r="B147" s="99"/>
      <c r="C147" s="99"/>
      <c r="D147" s="100"/>
      <c r="E147" s="100"/>
      <c r="F147" s="166"/>
    </row>
    <row r="149" spans="1:6" x14ac:dyDescent="0.25">
      <c r="A149" s="189" t="s">
        <v>105</v>
      </c>
      <c r="B149" s="189"/>
      <c r="C149" s="189"/>
      <c r="D149" s="190"/>
      <c r="E149" s="190"/>
      <c r="F149" s="191"/>
    </row>
    <row r="150" spans="1:6" ht="45" x14ac:dyDescent="0.25">
      <c r="A150" s="86" t="s">
        <v>6</v>
      </c>
      <c r="B150" s="87" t="s">
        <v>7</v>
      </c>
      <c r="C150" s="66" t="s">
        <v>36</v>
      </c>
      <c r="D150" s="88" t="s">
        <v>9</v>
      </c>
      <c r="E150" s="68" t="s">
        <v>10</v>
      </c>
      <c r="F150" s="69" t="s">
        <v>11</v>
      </c>
    </row>
    <row r="151" spans="1:6" x14ac:dyDescent="0.25">
      <c r="A151" s="75">
        <v>1</v>
      </c>
      <c r="B151" s="192" t="s">
        <v>55</v>
      </c>
      <c r="C151" s="76" t="s">
        <v>92</v>
      </c>
      <c r="D151" s="89">
        <v>15800</v>
      </c>
      <c r="E151" s="90"/>
      <c r="F151" s="61">
        <f>D151*E151</f>
        <v>0</v>
      </c>
    </row>
    <row r="152" spans="1:6" x14ac:dyDescent="0.25">
      <c r="A152" s="77" t="s">
        <v>11</v>
      </c>
      <c r="B152" s="78"/>
      <c r="C152" s="78"/>
      <c r="D152" s="78"/>
      <c r="E152" s="79"/>
      <c r="F152" s="61">
        <f>F151</f>
        <v>0</v>
      </c>
    </row>
    <row r="153" spans="1:6" x14ac:dyDescent="0.25">
      <c r="A153" s="39" t="s">
        <v>33</v>
      </c>
      <c r="B153" s="40"/>
      <c r="C153" s="40"/>
      <c r="D153" s="40"/>
      <c r="E153" s="41"/>
      <c r="F153" s="42">
        <f>F152*13%</f>
        <v>0</v>
      </c>
    </row>
    <row r="154" spans="1:6" x14ac:dyDescent="0.25">
      <c r="A154" s="39" t="s">
        <v>34</v>
      </c>
      <c r="B154" s="40"/>
      <c r="C154" s="40"/>
      <c r="D154" s="40"/>
      <c r="E154" s="41"/>
      <c r="F154" s="18">
        <f>F152+F153</f>
        <v>0</v>
      </c>
    </row>
    <row r="157" spans="1:6" x14ac:dyDescent="0.25">
      <c r="A157" s="193" t="s">
        <v>106</v>
      </c>
      <c r="B157" s="83"/>
      <c r="C157" s="83"/>
      <c r="D157" s="84"/>
      <c r="E157" s="84"/>
      <c r="F157" s="85"/>
    </row>
    <row r="158" spans="1:6" ht="45" x14ac:dyDescent="0.25">
      <c r="A158" s="86" t="s">
        <v>6</v>
      </c>
      <c r="B158" s="87" t="s">
        <v>7</v>
      </c>
      <c r="C158" s="66" t="s">
        <v>36</v>
      </c>
      <c r="D158" s="88" t="s">
        <v>9</v>
      </c>
      <c r="E158" s="68" t="s">
        <v>10</v>
      </c>
      <c r="F158" s="69" t="s">
        <v>11</v>
      </c>
    </row>
    <row r="159" spans="1:6" x14ac:dyDescent="0.25">
      <c r="A159" s="75">
        <v>1</v>
      </c>
      <c r="B159" s="71" t="s">
        <v>49</v>
      </c>
      <c r="C159" s="76" t="s">
        <v>20</v>
      </c>
      <c r="D159" s="89">
        <v>3170</v>
      </c>
      <c r="E159" s="90">
        <v>3.65</v>
      </c>
      <c r="F159" s="61">
        <f>D159*E159</f>
        <v>11570.5</v>
      </c>
    </row>
    <row r="160" spans="1:6" x14ac:dyDescent="0.25">
      <c r="A160" s="77" t="s">
        <v>11</v>
      </c>
      <c r="B160" s="78"/>
      <c r="C160" s="78"/>
      <c r="D160" s="78"/>
      <c r="E160" s="79"/>
      <c r="F160" s="61">
        <f>F159</f>
        <v>11570.5</v>
      </c>
    </row>
    <row r="161" spans="1:14" x14ac:dyDescent="0.25">
      <c r="A161" s="39" t="s">
        <v>33</v>
      </c>
      <c r="B161" s="40"/>
      <c r="C161" s="40"/>
      <c r="D161" s="40"/>
      <c r="E161" s="41"/>
      <c r="F161" s="42">
        <f>F160*13%</f>
        <v>1504.165</v>
      </c>
    </row>
    <row r="162" spans="1:14" x14ac:dyDescent="0.25">
      <c r="A162" s="39" t="s">
        <v>107</v>
      </c>
      <c r="B162" s="40"/>
      <c r="C162" s="40"/>
      <c r="D162" s="40"/>
      <c r="E162" s="41"/>
      <c r="F162" s="18">
        <f>F160+F161</f>
        <v>13074.665000000001</v>
      </c>
    </row>
    <row r="165" spans="1:14" x14ac:dyDescent="0.25">
      <c r="A165" s="194"/>
    </row>
    <row r="170" spans="1:14" s="2" customFormat="1" x14ac:dyDescent="0.25">
      <c r="A170"/>
      <c r="B170"/>
      <c r="C170"/>
      <c r="F170" s="3"/>
      <c r="L170"/>
      <c r="M170"/>
      <c r="N170"/>
    </row>
    <row r="171" spans="1:14" s="2" customFormat="1" x14ac:dyDescent="0.25">
      <c r="A171"/>
      <c r="B171"/>
      <c r="C171"/>
      <c r="F171" s="3"/>
      <c r="L171"/>
      <c r="M171"/>
      <c r="N171"/>
    </row>
    <row r="172" spans="1:14" s="2" customFormat="1" x14ac:dyDescent="0.25">
      <c r="A172"/>
      <c r="B172"/>
      <c r="C172"/>
      <c r="F172" s="3"/>
      <c r="L172"/>
      <c r="M172"/>
      <c r="N172"/>
    </row>
    <row r="173" spans="1:14" s="2" customFormat="1" x14ac:dyDescent="0.25">
      <c r="A173"/>
      <c r="B173"/>
      <c r="C173"/>
      <c r="F173" s="3"/>
      <c r="L173"/>
      <c r="M173"/>
      <c r="N173"/>
    </row>
    <row r="174" spans="1:14" s="2" customFormat="1" x14ac:dyDescent="0.25">
      <c r="A174"/>
      <c r="B174"/>
      <c r="C174"/>
      <c r="F174" s="3"/>
      <c r="L174"/>
      <c r="M174"/>
      <c r="N174"/>
    </row>
    <row r="175" spans="1:14" s="2" customFormat="1" x14ac:dyDescent="0.25">
      <c r="A175"/>
      <c r="B175"/>
      <c r="C175"/>
      <c r="F175" s="3"/>
      <c r="L175"/>
      <c r="M175"/>
      <c r="N175"/>
    </row>
    <row r="176" spans="1:14" s="2" customFormat="1" x14ac:dyDescent="0.25">
      <c r="A176"/>
      <c r="B176"/>
      <c r="C176"/>
      <c r="F176" s="3"/>
      <c r="L176"/>
      <c r="M176"/>
      <c r="N176"/>
    </row>
    <row r="177" spans="1:14" s="2" customFormat="1" x14ac:dyDescent="0.25">
      <c r="A177"/>
      <c r="B177"/>
      <c r="C177"/>
      <c r="F177" s="3"/>
      <c r="L177"/>
      <c r="M177"/>
      <c r="N177"/>
    </row>
    <row r="178" spans="1:14" s="2" customFormat="1" x14ac:dyDescent="0.25">
      <c r="A178"/>
      <c r="B178"/>
      <c r="C178"/>
      <c r="F178" s="3"/>
      <c r="L178"/>
      <c r="M178"/>
      <c r="N178"/>
    </row>
    <row r="179" spans="1:14" s="2" customFormat="1" x14ac:dyDescent="0.25">
      <c r="A179"/>
      <c r="B179"/>
      <c r="C179"/>
      <c r="F179" s="3"/>
      <c r="L179"/>
      <c r="M179"/>
      <c r="N179"/>
    </row>
    <row r="180" spans="1:14" s="2" customFormat="1" ht="31.5" customHeight="1" x14ac:dyDescent="0.25">
      <c r="A180"/>
      <c r="B180"/>
      <c r="C180"/>
      <c r="F180" s="3"/>
      <c r="L180"/>
      <c r="M180"/>
      <c r="N180"/>
    </row>
    <row r="181" spans="1:14" s="2" customFormat="1" x14ac:dyDescent="0.25">
      <c r="A181"/>
      <c r="B181"/>
      <c r="C181"/>
      <c r="F181" s="3"/>
      <c r="L181"/>
      <c r="M181"/>
      <c r="N181"/>
    </row>
    <row r="182" spans="1:14" s="2" customFormat="1" x14ac:dyDescent="0.25">
      <c r="A182"/>
      <c r="B182"/>
      <c r="C182"/>
      <c r="F182" s="3"/>
      <c r="L182"/>
      <c r="M182"/>
      <c r="N182"/>
    </row>
    <row r="183" spans="1:14" s="2" customFormat="1" x14ac:dyDescent="0.25">
      <c r="A183"/>
      <c r="B183"/>
      <c r="C183"/>
      <c r="F183" s="3"/>
      <c r="L183"/>
      <c r="M183"/>
      <c r="N183"/>
    </row>
    <row r="184" spans="1:14" s="2" customFormat="1" x14ac:dyDescent="0.25">
      <c r="A184"/>
      <c r="B184"/>
      <c r="C184"/>
      <c r="F184" s="3"/>
      <c r="L184"/>
      <c r="M184"/>
      <c r="N184"/>
    </row>
    <row r="185" spans="1:14" s="2" customFormat="1" x14ac:dyDescent="0.25">
      <c r="A185"/>
      <c r="B185"/>
      <c r="C185"/>
      <c r="F185" s="3"/>
      <c r="L185"/>
      <c r="M185"/>
      <c r="N185"/>
    </row>
    <row r="186" spans="1:14" s="2" customFormat="1" x14ac:dyDescent="0.25">
      <c r="A186"/>
      <c r="B186"/>
      <c r="C186"/>
      <c r="F186" s="3"/>
      <c r="L186"/>
      <c r="M186"/>
      <c r="N186"/>
    </row>
    <row r="187" spans="1:14" s="2" customFormat="1" x14ac:dyDescent="0.25">
      <c r="A187"/>
      <c r="B187"/>
      <c r="C187"/>
      <c r="F187" s="3"/>
      <c r="L187"/>
      <c r="M187"/>
      <c r="N187"/>
    </row>
    <row r="188" spans="1:14" s="2" customFormat="1" x14ac:dyDescent="0.25">
      <c r="A188"/>
      <c r="B188"/>
      <c r="C188"/>
      <c r="F188" s="3"/>
      <c r="L188"/>
      <c r="M188"/>
      <c r="N188"/>
    </row>
    <row r="189" spans="1:14" s="2" customFormat="1" x14ac:dyDescent="0.25">
      <c r="A189"/>
      <c r="B189"/>
      <c r="C189"/>
      <c r="F189" s="3"/>
      <c r="L189"/>
      <c r="M189"/>
      <c r="N189"/>
    </row>
    <row r="196" spans="12:14" x14ac:dyDescent="0.25">
      <c r="L196" s="195"/>
      <c r="N196" s="195"/>
    </row>
    <row r="197" spans="12:14" x14ac:dyDescent="0.25">
      <c r="L197" s="195"/>
      <c r="N197" s="195"/>
    </row>
    <row r="198" spans="12:14" x14ac:dyDescent="0.25">
      <c r="L198" s="195"/>
      <c r="N198" s="195"/>
    </row>
    <row r="199" spans="12:14" x14ac:dyDescent="0.25">
      <c r="L199" s="195"/>
      <c r="N199" s="195"/>
    </row>
    <row r="200" spans="12:14" x14ac:dyDescent="0.25">
      <c r="L200" s="195"/>
      <c r="N200" s="195"/>
    </row>
    <row r="201" spans="12:14" x14ac:dyDescent="0.25">
      <c r="L201" s="195"/>
      <c r="N201" s="195"/>
    </row>
    <row r="202" spans="12:14" x14ac:dyDescent="0.25">
      <c r="L202" s="195"/>
      <c r="N202" s="195"/>
    </row>
    <row r="203" spans="12:14" x14ac:dyDescent="0.25">
      <c r="L203" s="195"/>
      <c r="N203" s="195"/>
    </row>
    <row r="204" spans="12:14" x14ac:dyDescent="0.25">
      <c r="L204" s="195"/>
      <c r="N204" s="195"/>
    </row>
    <row r="205" spans="12:14" x14ac:dyDescent="0.25">
      <c r="L205" s="195"/>
      <c r="N205" s="195"/>
    </row>
    <row r="206" spans="12:14" x14ac:dyDescent="0.25">
      <c r="L206" s="195"/>
      <c r="N206" s="195"/>
    </row>
    <row r="207" spans="12:14" x14ac:dyDescent="0.25">
      <c r="L207" s="195"/>
      <c r="N207" s="195"/>
    </row>
    <row r="208" spans="12:14" x14ac:dyDescent="0.25">
      <c r="L208" s="195"/>
      <c r="N208" s="195"/>
    </row>
    <row r="209" spans="1:14" x14ac:dyDescent="0.25">
      <c r="L209" s="195"/>
      <c r="N209" s="195"/>
    </row>
    <row r="210" spans="1:14" x14ac:dyDescent="0.25">
      <c r="L210" s="195"/>
      <c r="N210" s="195"/>
    </row>
    <row r="224" spans="1:14" s="2" customFormat="1" x14ac:dyDescent="0.25">
      <c r="A224"/>
      <c r="B224"/>
      <c r="C224"/>
      <c r="F224" s="3"/>
      <c r="L224"/>
      <c r="M224"/>
      <c r="N224"/>
    </row>
    <row r="225" spans="1:14" s="2" customFormat="1" x14ac:dyDescent="0.25">
      <c r="A225"/>
      <c r="B225"/>
      <c r="C225"/>
      <c r="F225" s="3"/>
      <c r="L225"/>
      <c r="M225"/>
      <c r="N225"/>
    </row>
    <row r="226" spans="1:14" s="2" customFormat="1" x14ac:dyDescent="0.25">
      <c r="A226"/>
      <c r="B226"/>
      <c r="C226"/>
      <c r="F226" s="3"/>
      <c r="L226"/>
      <c r="M226"/>
      <c r="N226"/>
    </row>
    <row r="227" spans="1:14" s="2" customFormat="1" x14ac:dyDescent="0.25">
      <c r="A227"/>
      <c r="B227"/>
      <c r="C227"/>
      <c r="F227" s="3"/>
      <c r="L227"/>
      <c r="M227"/>
      <c r="N227"/>
    </row>
    <row r="228" spans="1:14" s="2" customFormat="1" x14ac:dyDescent="0.25">
      <c r="A228"/>
      <c r="B228"/>
      <c r="C228"/>
      <c r="F228" s="3"/>
      <c r="L228"/>
      <c r="M228"/>
      <c r="N228"/>
    </row>
    <row r="231" spans="1:14" s="2" customFormat="1" x14ac:dyDescent="0.25">
      <c r="A231"/>
      <c r="B231"/>
      <c r="C231"/>
      <c r="F231" s="3"/>
      <c r="L231"/>
      <c r="M231"/>
      <c r="N231"/>
    </row>
    <row r="232" spans="1:14" s="2" customFormat="1" x14ac:dyDescent="0.25">
      <c r="A232"/>
      <c r="B232"/>
      <c r="C232"/>
      <c r="F232" s="3"/>
      <c r="L232"/>
      <c r="M232"/>
      <c r="N232"/>
    </row>
    <row r="233" spans="1:14" s="2" customFormat="1" x14ac:dyDescent="0.25">
      <c r="A233"/>
      <c r="B233"/>
      <c r="C233"/>
      <c r="F233" s="3"/>
      <c r="L233"/>
      <c r="M233"/>
      <c r="N233"/>
    </row>
    <row r="234" spans="1:14" s="2" customFormat="1" x14ac:dyDescent="0.25">
      <c r="A234"/>
      <c r="B234"/>
      <c r="C234"/>
      <c r="F234" s="3"/>
      <c r="L234"/>
      <c r="M234"/>
      <c r="N234"/>
    </row>
    <row r="235" spans="1:14" s="2" customFormat="1" x14ac:dyDescent="0.25">
      <c r="A235"/>
      <c r="B235"/>
      <c r="C235"/>
      <c r="F235" s="3"/>
      <c r="L235"/>
      <c r="M235"/>
      <c r="N235"/>
    </row>
  </sheetData>
  <mergeCells count="44">
    <mergeCell ref="A161:E161"/>
    <mergeCell ref="A162:E162"/>
    <mergeCell ref="A145:E145"/>
    <mergeCell ref="A146:E146"/>
    <mergeCell ref="A152:E152"/>
    <mergeCell ref="A153:E153"/>
    <mergeCell ref="A154:E154"/>
    <mergeCell ref="A160:E160"/>
    <mergeCell ref="A136:A137"/>
    <mergeCell ref="B136:B137"/>
    <mergeCell ref="C136:C137"/>
    <mergeCell ref="D136:D137"/>
    <mergeCell ref="E136:E137"/>
    <mergeCell ref="A144:E144"/>
    <mergeCell ref="A123:E123"/>
    <mergeCell ref="A129:E129"/>
    <mergeCell ref="A130:E130"/>
    <mergeCell ref="A131:E131"/>
    <mergeCell ref="A134:F134"/>
    <mergeCell ref="A135:F135"/>
    <mergeCell ref="A80:E80"/>
    <mergeCell ref="A87:E87"/>
    <mergeCell ref="A88:E88"/>
    <mergeCell ref="A89:E89"/>
    <mergeCell ref="B121:E121"/>
    <mergeCell ref="A122:E122"/>
    <mergeCell ref="A70:E70"/>
    <mergeCell ref="A71:E71"/>
    <mergeCell ref="A72:E72"/>
    <mergeCell ref="A74:F74"/>
    <mergeCell ref="A78:E78"/>
    <mergeCell ref="A79:E79"/>
    <mergeCell ref="A56:E56"/>
    <mergeCell ref="A57:E57"/>
    <mergeCell ref="A58:E58"/>
    <mergeCell ref="A63:E63"/>
    <mergeCell ref="A64:E64"/>
    <mergeCell ref="A65:E65"/>
    <mergeCell ref="B37:E37"/>
    <mergeCell ref="A38:E38"/>
    <mergeCell ref="A39:E39"/>
    <mergeCell ref="A48:E48"/>
    <mergeCell ref="A49:E49"/>
    <mergeCell ref="A50:E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ΠΡΟΥΠΟΛΟΓΙΣΜΟΣ</vt:lpstr>
      <vt:lpstr>ΠΡΟΣΦΟΡΑ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Rampavila</dc:creator>
  <cp:lastModifiedBy>Maria Rampavila</cp:lastModifiedBy>
  <dcterms:created xsi:type="dcterms:W3CDTF">2026-05-11T10:21:03Z</dcterms:created>
  <dcterms:modified xsi:type="dcterms:W3CDTF">2026-05-11T10:32:44Z</dcterms:modified>
</cp:coreProperties>
</file>